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3"/>
  </bookViews>
  <sheets>
    <sheet name="OBI" sheetId="1" r:id="rId1"/>
    <sheet name="NOI" sheetId="2" r:id="rId2"/>
    <sheet name="OBIB" sheetId="3" r:id="rId3"/>
    <sheet name="FFIMK" sheetId="4" r:id="rId4"/>
    <sheet name="NOIMK" sheetId="5" r:id="rId5"/>
    <sheet name="FU21" sheetId="6" r:id="rId6"/>
    <sheet name="FU19" sheetId="7" r:id="rId7"/>
    <sheet name="FU16" sheetId="8" r:id="rId8"/>
    <sheet name="FU14" sheetId="9" r:id="rId9"/>
    <sheet name="LU19" sheetId="10" r:id="rId10"/>
    <sheet name="LU15" sheetId="11" r:id="rId11"/>
  </sheets>
  <definedNames/>
  <calcPr fullCalcOnLoad="1"/>
</workbook>
</file>

<file path=xl/sharedStrings.xml><?xml version="1.0" encoding="utf-8"?>
<sst xmlns="http://schemas.openxmlformats.org/spreadsheetml/2006/main" count="436" uniqueCount="74">
  <si>
    <t>1. forduló</t>
  </si>
  <si>
    <t>Hazai</t>
  </si>
  <si>
    <t>Vendég</t>
  </si>
  <si>
    <t>2. forduló</t>
  </si>
  <si>
    <t>3. forduló</t>
  </si>
  <si>
    <t>5. forduló</t>
  </si>
  <si>
    <t>6. forduló</t>
  </si>
  <si>
    <t>7. forduló</t>
  </si>
  <si>
    <t>8. forduló</t>
  </si>
  <si>
    <t>9. forduló</t>
  </si>
  <si>
    <t>4. forduló</t>
  </si>
  <si>
    <t>CSAPATOK</t>
  </si>
  <si>
    <t>10. forduló</t>
  </si>
  <si>
    <t>11. forduló</t>
  </si>
  <si>
    <t>12. forduló</t>
  </si>
  <si>
    <t>Ares HC/Top Floor</t>
  </si>
  <si>
    <t>Debreceni FSE</t>
  </si>
  <si>
    <t>Diamonds SK</t>
  </si>
  <si>
    <t>Dunai Krokodilok SE</t>
  </si>
  <si>
    <t>IBK Cartoon Heroes</t>
  </si>
  <si>
    <t>Miskolci FE</t>
  </si>
  <si>
    <t>Neumann-Kartal FSE</t>
  </si>
  <si>
    <t>Phoenix Fireball SE</t>
  </si>
  <si>
    <t>Szolnok Cannibals FK</t>
  </si>
  <si>
    <t>SZPK-NOKIA</t>
  </si>
  <si>
    <t>White Sharks HC</t>
  </si>
  <si>
    <t>Ares HC</t>
  </si>
  <si>
    <t>Eszterházy-MEISE</t>
  </si>
  <si>
    <t>Neumann Snipers</t>
  </si>
  <si>
    <t>Ares HC "B"</t>
  </si>
  <si>
    <t>Paksi Floorball Klub</t>
  </si>
  <si>
    <t>Rudas Floorball Team</t>
  </si>
  <si>
    <t>VESC Lizards</t>
  </si>
  <si>
    <t>Bajai Darazsak</t>
  </si>
  <si>
    <t>Ares HC "C"</t>
  </si>
  <si>
    <t>Fekete Ló FE Ajka</t>
  </si>
  <si>
    <t>Hevesi FE</t>
  </si>
  <si>
    <t>Neumann FSE</t>
  </si>
  <si>
    <t>Phoenix Fireball SE Wizard</t>
  </si>
  <si>
    <t>Szegedi FE</t>
  </si>
  <si>
    <t>Theresa Town Glabers</t>
  </si>
  <si>
    <t>White Sharks HC "B"</t>
  </si>
  <si>
    <t>Eszterházy-MEISE "A"</t>
  </si>
  <si>
    <t>Eszterházy-MEISE "B"</t>
  </si>
  <si>
    <t>Miskolci FE "B"</t>
  </si>
  <si>
    <t>FÉRFI MAGYAR KUPA, 1. FORDULÓ</t>
  </si>
  <si>
    <t>NŐI MAGYAR KUPA, 1. FORDULÓ</t>
  </si>
  <si>
    <t>Ares HC/Paks</t>
  </si>
  <si>
    <t>Hunyadi-MEISE</t>
  </si>
  <si>
    <t>Vajda White Sharks</t>
  </si>
  <si>
    <t>Diamonds SK "B"</t>
  </si>
  <si>
    <t>Torpedo JSC-Fort</t>
  </si>
  <si>
    <t>Neumann-Kartal</t>
  </si>
  <si>
    <t>Szolnok CFK</t>
  </si>
  <si>
    <t>Dunai Krokodilok</t>
  </si>
  <si>
    <t>SZABADNAPOS</t>
  </si>
  <si>
    <t>Rudas FT</t>
  </si>
  <si>
    <t>Pályaválasztó</t>
  </si>
  <si>
    <t>KÖZÉP</t>
  </si>
  <si>
    <t>NYUGAT</t>
  </si>
  <si>
    <t>1. játéknap</t>
  </si>
  <si>
    <t>4. játéknap</t>
  </si>
  <si>
    <t>2. játéknap</t>
  </si>
  <si>
    <t>3. játéknap</t>
  </si>
  <si>
    <t>KELET</t>
  </si>
  <si>
    <t>1. játéknap - 1</t>
  </si>
  <si>
    <t>1. játéknap - 2.</t>
  </si>
  <si>
    <t>2. játéknap - 1.</t>
  </si>
  <si>
    <t>2. játéknap - 2.</t>
  </si>
  <si>
    <t>3. játéknap - 1.</t>
  </si>
  <si>
    <t>3. játéknap - 2.</t>
  </si>
  <si>
    <t>FÉRFI MAGYAR KUPA, 2. FORDULÓ</t>
  </si>
  <si>
    <t>Torpedo Justitia SC</t>
  </si>
  <si>
    <t>NŐI MAGYAR KUPA, 2. FORDULÓ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</si>
</sst>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textRotation="255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22" borderId="10" xfId="0" applyFont="1" applyFill="1" applyBorder="1" applyAlignment="1">
      <alignment horizontal="left"/>
    </xf>
    <xf numFmtId="0" fontId="21" fillId="22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1" fillId="25" borderId="10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4"/>
  <sheetViews>
    <sheetView workbookViewId="0" topLeftCell="A1">
      <selection activeCell="A2" sqref="A2:D2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57421875" style="0" bestFit="1" customWidth="1"/>
    <col min="11" max="11" width="2.8515625" style="0" customWidth="1"/>
    <col min="12" max="12" width="17.140625" style="0" customWidth="1"/>
    <col min="13" max="13" width="2.8515625" style="1" customWidth="1"/>
    <col min="14" max="14" width="17.140625" style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1" ht="5.25" customHeight="1"/>
    <row r="2" spans="1:14" ht="12.75">
      <c r="A2" s="36" t="s">
        <v>0</v>
      </c>
      <c r="B2" s="36"/>
      <c r="C2" s="36"/>
      <c r="D2" s="36"/>
      <c r="E2" s="2"/>
      <c r="F2" s="36" t="s">
        <v>3</v>
      </c>
      <c r="G2" s="36"/>
      <c r="H2" s="36"/>
      <c r="I2" s="36"/>
      <c r="J2" s="5"/>
      <c r="K2" s="36" t="s">
        <v>4</v>
      </c>
      <c r="L2" s="36"/>
      <c r="M2" s="36"/>
      <c r="N2" s="36"/>
    </row>
    <row r="3" spans="1:14" ht="12.75">
      <c r="A3" s="37" t="s">
        <v>1</v>
      </c>
      <c r="B3" s="38"/>
      <c r="C3" s="37" t="s">
        <v>2</v>
      </c>
      <c r="D3" s="38"/>
      <c r="E3" s="2"/>
      <c r="F3" s="37" t="s">
        <v>1</v>
      </c>
      <c r="G3" s="38"/>
      <c r="H3" s="37" t="s">
        <v>2</v>
      </c>
      <c r="I3" s="38"/>
      <c r="J3" s="2"/>
      <c r="K3" s="37" t="s">
        <v>1</v>
      </c>
      <c r="L3" s="38"/>
      <c r="M3" s="37" t="s">
        <v>2</v>
      </c>
      <c r="N3" s="38"/>
    </row>
    <row r="4" spans="1:22" ht="12.75">
      <c r="A4" s="4">
        <v>1</v>
      </c>
      <c r="B4" s="20" t="str">
        <f>VLOOKUP(A4,$K$33:$L$44,2)</f>
        <v>IBK Cartoon Heroes</v>
      </c>
      <c r="C4" s="4">
        <v>12</v>
      </c>
      <c r="D4" s="20" t="str">
        <f>VLOOKUP(C4,$K$33:$L$44,2)</f>
        <v>White Sharks HC</v>
      </c>
      <c r="E4" s="2"/>
      <c r="F4" s="4">
        <v>7</v>
      </c>
      <c r="G4" s="20" t="str">
        <f aca="true" t="shared" si="0" ref="G4:G9">VLOOKUP(F4,$K$33:$L$44,2)</f>
        <v>Torpedo JSC-Fort</v>
      </c>
      <c r="H4" s="4">
        <v>1</v>
      </c>
      <c r="I4" s="20" t="str">
        <f aca="true" t="shared" si="1" ref="I4:I9">VLOOKUP(H4,$K$33:$L$44,2)</f>
        <v>IBK Cartoon Heroes</v>
      </c>
      <c r="J4" s="2"/>
      <c r="K4" s="4">
        <v>2</v>
      </c>
      <c r="L4" s="20" t="str">
        <f aca="true" t="shared" si="2" ref="L4:L9">VLOOKUP(K4,$K$33:$L$44,2)</f>
        <v>Ares HC/Top Floor</v>
      </c>
      <c r="M4" s="4">
        <v>1</v>
      </c>
      <c r="N4" s="20" t="str">
        <f aca="true" t="shared" si="3" ref="N4:N9">VLOOKUP(M4,$K$33:$L$44,2)</f>
        <v>IBK Cartoon Heroes</v>
      </c>
      <c r="V4" s="3"/>
    </row>
    <row r="5" spans="1:22" ht="12.75">
      <c r="A5" s="4">
        <v>2</v>
      </c>
      <c r="B5" s="20" t="str">
        <f aca="true" t="shared" si="4" ref="B5:D9">VLOOKUP(A5,$K$33:$L$44,2)</f>
        <v>Ares HC/Top Floor</v>
      </c>
      <c r="C5" s="4">
        <v>11</v>
      </c>
      <c r="D5" s="20" t="str">
        <f t="shared" si="4"/>
        <v>Neumann-Kartal</v>
      </c>
      <c r="E5" s="2"/>
      <c r="F5" s="4">
        <v>12</v>
      </c>
      <c r="G5" s="20" t="str">
        <f t="shared" si="0"/>
        <v>White Sharks HC</v>
      </c>
      <c r="H5" s="4">
        <v>2</v>
      </c>
      <c r="I5" s="20" t="str">
        <f t="shared" si="1"/>
        <v>Ares HC/Top Floor</v>
      </c>
      <c r="J5" s="2"/>
      <c r="K5" s="4">
        <v>3</v>
      </c>
      <c r="L5" s="20" t="str">
        <f t="shared" si="2"/>
        <v>SZPK-NOKIA</v>
      </c>
      <c r="M5" s="4">
        <v>12</v>
      </c>
      <c r="N5" s="20" t="str">
        <f t="shared" si="3"/>
        <v>White Sharks HC</v>
      </c>
      <c r="V5" s="3"/>
    </row>
    <row r="6" spans="1:22" ht="12.75">
      <c r="A6" s="4">
        <v>3</v>
      </c>
      <c r="B6" s="20" t="str">
        <f t="shared" si="4"/>
        <v>SZPK-NOKIA</v>
      </c>
      <c r="C6" s="4">
        <v>10</v>
      </c>
      <c r="D6" s="20" t="str">
        <f t="shared" si="4"/>
        <v>Miskolci FE</v>
      </c>
      <c r="E6" s="2"/>
      <c r="F6" s="4">
        <v>11</v>
      </c>
      <c r="G6" s="20" t="str">
        <f t="shared" si="0"/>
        <v>Neumann-Kartal</v>
      </c>
      <c r="H6" s="4">
        <v>3</v>
      </c>
      <c r="I6" s="20" t="str">
        <f t="shared" si="1"/>
        <v>SZPK-NOKIA</v>
      </c>
      <c r="J6" s="2"/>
      <c r="K6" s="4">
        <v>4</v>
      </c>
      <c r="L6" s="20" t="str">
        <f t="shared" si="2"/>
        <v>Dunai Krokodilok</v>
      </c>
      <c r="M6" s="4">
        <v>11</v>
      </c>
      <c r="N6" s="20" t="str">
        <f t="shared" si="3"/>
        <v>Neumann-Kartal</v>
      </c>
      <c r="V6" s="3"/>
    </row>
    <row r="7" spans="1:22" ht="12.75">
      <c r="A7" s="4">
        <v>4</v>
      </c>
      <c r="B7" s="20" t="str">
        <f t="shared" si="4"/>
        <v>Dunai Krokodilok</v>
      </c>
      <c r="C7" s="4">
        <v>9</v>
      </c>
      <c r="D7" s="20" t="str">
        <f t="shared" si="4"/>
        <v>Szolnok CFK</v>
      </c>
      <c r="E7" s="2"/>
      <c r="F7" s="4">
        <v>10</v>
      </c>
      <c r="G7" s="20" t="str">
        <f t="shared" si="0"/>
        <v>Miskolci FE</v>
      </c>
      <c r="H7" s="4">
        <v>4</v>
      </c>
      <c r="I7" s="20" t="str">
        <f t="shared" si="1"/>
        <v>Dunai Krokodilok</v>
      </c>
      <c r="J7" s="2"/>
      <c r="K7" s="4">
        <v>5</v>
      </c>
      <c r="L7" s="20" t="str">
        <f t="shared" si="2"/>
        <v>Debreceni FSE</v>
      </c>
      <c r="M7" s="4">
        <v>10</v>
      </c>
      <c r="N7" s="20" t="str">
        <f t="shared" si="3"/>
        <v>Miskolci FE</v>
      </c>
      <c r="V7" s="3"/>
    </row>
    <row r="8" spans="1:22" ht="12.75">
      <c r="A8" s="4">
        <v>5</v>
      </c>
      <c r="B8" s="20" t="str">
        <f t="shared" si="4"/>
        <v>Debreceni FSE</v>
      </c>
      <c r="C8" s="4">
        <v>8</v>
      </c>
      <c r="D8" s="20" t="str">
        <f t="shared" si="4"/>
        <v>Phoenix Fireball SE</v>
      </c>
      <c r="E8" s="2"/>
      <c r="F8" s="4">
        <v>9</v>
      </c>
      <c r="G8" s="20" t="str">
        <f t="shared" si="0"/>
        <v>Szolnok CFK</v>
      </c>
      <c r="H8" s="4">
        <v>5</v>
      </c>
      <c r="I8" s="20" t="str">
        <f t="shared" si="1"/>
        <v>Debreceni FSE</v>
      </c>
      <c r="J8" s="2"/>
      <c r="K8" s="4">
        <v>6</v>
      </c>
      <c r="L8" s="20" t="str">
        <f t="shared" si="2"/>
        <v>Diamonds SK</v>
      </c>
      <c r="M8" s="4">
        <v>9</v>
      </c>
      <c r="N8" s="20" t="str">
        <f t="shared" si="3"/>
        <v>Szolnok CFK</v>
      </c>
      <c r="V8" s="3"/>
    </row>
    <row r="9" spans="1:22" ht="12.75">
      <c r="A9" s="4">
        <v>6</v>
      </c>
      <c r="B9" s="20" t="str">
        <f t="shared" si="4"/>
        <v>Diamonds SK</v>
      </c>
      <c r="C9" s="4">
        <v>7</v>
      </c>
      <c r="D9" s="20" t="str">
        <f t="shared" si="4"/>
        <v>Torpedo JSC-Fort</v>
      </c>
      <c r="E9" s="2"/>
      <c r="F9" s="4">
        <v>8</v>
      </c>
      <c r="G9" s="20" t="str">
        <f t="shared" si="0"/>
        <v>Phoenix Fireball SE</v>
      </c>
      <c r="H9" s="4">
        <v>6</v>
      </c>
      <c r="I9" s="20" t="str">
        <f t="shared" si="1"/>
        <v>Diamonds SK</v>
      </c>
      <c r="J9" s="2"/>
      <c r="K9" s="4">
        <v>8</v>
      </c>
      <c r="L9" s="20" t="str">
        <f t="shared" si="2"/>
        <v>Phoenix Fireball SE</v>
      </c>
      <c r="M9" s="4">
        <v>7</v>
      </c>
      <c r="N9" s="20" t="str">
        <f t="shared" si="3"/>
        <v>Torpedo JSC-Fort</v>
      </c>
      <c r="V9" s="3"/>
    </row>
    <row r="10" spans="2:22" ht="7.5" customHeight="1">
      <c r="B10" s="3"/>
      <c r="C10" s="2"/>
      <c r="D10" s="2"/>
      <c r="E10" s="2"/>
      <c r="F10" s="2"/>
      <c r="G10" s="2"/>
      <c r="H10" s="2"/>
      <c r="I10" s="2"/>
      <c r="J10" s="2"/>
      <c r="K10" s="3"/>
      <c r="V10" s="3"/>
    </row>
    <row r="11" spans="5:22" ht="7.5" customHeight="1">
      <c r="E11" s="2"/>
      <c r="F11" s="2"/>
      <c r="G11" s="2"/>
      <c r="H11" s="2"/>
      <c r="I11" s="2"/>
      <c r="J11" s="2"/>
      <c r="K11" s="3"/>
      <c r="V11" s="3"/>
    </row>
    <row r="12" spans="1:22" ht="12.75">
      <c r="A12" s="36" t="s">
        <v>10</v>
      </c>
      <c r="B12" s="36"/>
      <c r="C12" s="36"/>
      <c r="D12" s="36"/>
      <c r="E12" s="2"/>
      <c r="F12" s="36" t="s">
        <v>5</v>
      </c>
      <c r="G12" s="36"/>
      <c r="H12" s="36"/>
      <c r="I12" s="36"/>
      <c r="J12" s="5"/>
      <c r="K12" s="36" t="s">
        <v>6</v>
      </c>
      <c r="L12" s="36"/>
      <c r="M12" s="36"/>
      <c r="N12" s="36"/>
      <c r="V12" s="3"/>
    </row>
    <row r="13" spans="1:22" ht="12.75">
      <c r="A13" s="37" t="s">
        <v>1</v>
      </c>
      <c r="B13" s="38"/>
      <c r="C13" s="37" t="s">
        <v>2</v>
      </c>
      <c r="D13" s="38"/>
      <c r="E13" s="2"/>
      <c r="F13" s="37" t="s">
        <v>1</v>
      </c>
      <c r="G13" s="38"/>
      <c r="H13" s="37" t="s">
        <v>2</v>
      </c>
      <c r="I13" s="38"/>
      <c r="J13" s="2"/>
      <c r="K13" s="37" t="s">
        <v>1</v>
      </c>
      <c r="L13" s="38"/>
      <c r="M13" s="37" t="s">
        <v>2</v>
      </c>
      <c r="N13" s="38"/>
      <c r="V13" s="3"/>
    </row>
    <row r="14" spans="1:22" ht="12.75">
      <c r="A14" s="4">
        <v>1</v>
      </c>
      <c r="B14" s="20" t="str">
        <f aca="true" t="shared" si="5" ref="B14:B19">VLOOKUP(A14,$K$33:$L$44,2)</f>
        <v>IBK Cartoon Heroes</v>
      </c>
      <c r="C14" s="4">
        <v>3</v>
      </c>
      <c r="D14" s="20" t="str">
        <f aca="true" t="shared" si="6" ref="D14:D19">VLOOKUP(C14,$K$33:$L$44,2)</f>
        <v>SZPK-NOKIA</v>
      </c>
      <c r="E14" s="2"/>
      <c r="F14" s="4">
        <v>4</v>
      </c>
      <c r="G14" s="20" t="str">
        <f aca="true" t="shared" si="7" ref="G14:G19">VLOOKUP(F14,$K$33:$L$44,2)</f>
        <v>Dunai Krokodilok</v>
      </c>
      <c r="H14" s="4">
        <v>1</v>
      </c>
      <c r="I14" s="20" t="str">
        <f aca="true" t="shared" si="8" ref="I14:I19">VLOOKUP(H14,$K$33:$L$44,2)</f>
        <v>IBK Cartoon Heroes</v>
      </c>
      <c r="J14" s="10"/>
      <c r="K14" s="4">
        <v>1</v>
      </c>
      <c r="L14" s="20" t="str">
        <f aca="true" t="shared" si="9" ref="L14:L19">VLOOKUP(K14,$K$33:$L$44,2)</f>
        <v>IBK Cartoon Heroes</v>
      </c>
      <c r="M14" s="4">
        <v>5</v>
      </c>
      <c r="N14" s="20" t="str">
        <f aca="true" t="shared" si="10" ref="N14:N19">VLOOKUP(M14,$K$33:$L$44,2)</f>
        <v>Debreceni FSE</v>
      </c>
      <c r="V14" s="3"/>
    </row>
    <row r="15" spans="1:14" ht="12.75">
      <c r="A15" s="4">
        <v>7</v>
      </c>
      <c r="B15" s="20" t="str">
        <f t="shared" si="5"/>
        <v>Torpedo JSC-Fort</v>
      </c>
      <c r="C15" s="4">
        <v>2</v>
      </c>
      <c r="D15" s="20" t="str">
        <f t="shared" si="6"/>
        <v>Ares HC/Top Floor</v>
      </c>
      <c r="E15" s="2"/>
      <c r="F15" s="4">
        <v>3</v>
      </c>
      <c r="G15" s="20" t="str">
        <f t="shared" si="7"/>
        <v>SZPK-NOKIA</v>
      </c>
      <c r="H15" s="4">
        <v>2</v>
      </c>
      <c r="I15" s="20" t="str">
        <f t="shared" si="8"/>
        <v>Ares HC/Top Floor</v>
      </c>
      <c r="J15" s="11"/>
      <c r="K15" s="4">
        <v>2</v>
      </c>
      <c r="L15" s="20" t="str">
        <f t="shared" si="9"/>
        <v>Ares HC/Top Floor</v>
      </c>
      <c r="M15" s="4">
        <v>4</v>
      </c>
      <c r="N15" s="20" t="str">
        <f t="shared" si="10"/>
        <v>Dunai Krokodilok</v>
      </c>
    </row>
    <row r="16" spans="1:14" ht="12.75">
      <c r="A16" s="4">
        <v>12</v>
      </c>
      <c r="B16" s="20" t="str">
        <f t="shared" si="5"/>
        <v>White Sharks HC</v>
      </c>
      <c r="C16" s="4">
        <v>4</v>
      </c>
      <c r="D16" s="20" t="str">
        <f t="shared" si="6"/>
        <v>Dunai Krokodilok</v>
      </c>
      <c r="E16" s="2"/>
      <c r="F16" s="4">
        <v>5</v>
      </c>
      <c r="G16" s="20" t="str">
        <f t="shared" si="7"/>
        <v>Debreceni FSE</v>
      </c>
      <c r="H16" s="4">
        <v>12</v>
      </c>
      <c r="I16" s="20" t="str">
        <f t="shared" si="8"/>
        <v>White Sharks HC</v>
      </c>
      <c r="J16" s="11"/>
      <c r="K16" s="4">
        <v>7</v>
      </c>
      <c r="L16" s="20" t="str">
        <f t="shared" si="9"/>
        <v>Torpedo JSC-Fort</v>
      </c>
      <c r="M16" s="4">
        <v>3</v>
      </c>
      <c r="N16" s="20" t="str">
        <f t="shared" si="10"/>
        <v>SZPK-NOKIA</v>
      </c>
    </row>
    <row r="17" spans="1:14" ht="12.75">
      <c r="A17" s="4">
        <v>11</v>
      </c>
      <c r="B17" s="20" t="str">
        <f t="shared" si="5"/>
        <v>Neumann-Kartal</v>
      </c>
      <c r="C17" s="4">
        <v>5</v>
      </c>
      <c r="D17" s="20" t="str">
        <f t="shared" si="6"/>
        <v>Debreceni FSE</v>
      </c>
      <c r="E17" s="2"/>
      <c r="F17" s="4">
        <v>9</v>
      </c>
      <c r="G17" s="20" t="str">
        <f t="shared" si="7"/>
        <v>Szolnok CFK</v>
      </c>
      <c r="H17" s="4">
        <v>7</v>
      </c>
      <c r="I17" s="20" t="str">
        <f t="shared" si="8"/>
        <v>Torpedo JSC-Fort</v>
      </c>
      <c r="J17" s="11"/>
      <c r="K17" s="4">
        <v>10</v>
      </c>
      <c r="L17" s="20" t="str">
        <f t="shared" si="9"/>
        <v>Miskolci FE</v>
      </c>
      <c r="M17" s="4">
        <v>9</v>
      </c>
      <c r="N17" s="20" t="str">
        <f t="shared" si="10"/>
        <v>Szolnok CFK</v>
      </c>
    </row>
    <row r="18" spans="1:14" ht="12.75">
      <c r="A18" s="4">
        <v>10</v>
      </c>
      <c r="B18" s="20" t="str">
        <f t="shared" si="5"/>
        <v>Miskolci FE</v>
      </c>
      <c r="C18" s="4">
        <v>6</v>
      </c>
      <c r="D18" s="20" t="str">
        <f t="shared" si="6"/>
        <v>Diamonds SK</v>
      </c>
      <c r="E18" s="2"/>
      <c r="F18" s="4">
        <v>6</v>
      </c>
      <c r="G18" s="20" t="str">
        <f t="shared" si="7"/>
        <v>Diamonds SK</v>
      </c>
      <c r="H18" s="4">
        <v>11</v>
      </c>
      <c r="I18" s="20" t="str">
        <f t="shared" si="8"/>
        <v>Neumann-Kartal</v>
      </c>
      <c r="J18" s="12"/>
      <c r="K18" s="4">
        <v>12</v>
      </c>
      <c r="L18" s="20" t="str">
        <f t="shared" si="9"/>
        <v>White Sharks HC</v>
      </c>
      <c r="M18" s="4">
        <v>6</v>
      </c>
      <c r="N18" s="20" t="str">
        <f t="shared" si="10"/>
        <v>Diamonds SK</v>
      </c>
    </row>
    <row r="19" spans="1:14" ht="12.75">
      <c r="A19" s="4">
        <v>9</v>
      </c>
      <c r="B19" s="20" t="str">
        <f t="shared" si="5"/>
        <v>Szolnok CFK</v>
      </c>
      <c r="C19" s="4">
        <v>8</v>
      </c>
      <c r="D19" s="20" t="str">
        <f t="shared" si="6"/>
        <v>Phoenix Fireball SE</v>
      </c>
      <c r="E19" s="2"/>
      <c r="F19" s="4">
        <v>8</v>
      </c>
      <c r="G19" s="20" t="str">
        <f t="shared" si="7"/>
        <v>Phoenix Fireball SE</v>
      </c>
      <c r="H19" s="4">
        <v>10</v>
      </c>
      <c r="I19" s="20" t="str">
        <f t="shared" si="8"/>
        <v>Miskolci FE</v>
      </c>
      <c r="J19" s="12"/>
      <c r="K19" s="4">
        <v>11</v>
      </c>
      <c r="L19" s="20" t="str">
        <f t="shared" si="9"/>
        <v>Neumann-Kartal</v>
      </c>
      <c r="M19" s="4">
        <v>8</v>
      </c>
      <c r="N19" s="20" t="str">
        <f t="shared" si="10"/>
        <v>Phoenix Fireball SE</v>
      </c>
    </row>
    <row r="20" spans="2:9" ht="7.5" customHeight="1">
      <c r="B20" s="21"/>
      <c r="C20" s="2"/>
      <c r="D20" s="2"/>
      <c r="E20" s="2"/>
      <c r="F20" s="2"/>
      <c r="G20" s="2"/>
      <c r="I20" s="23"/>
    </row>
    <row r="21" spans="2:7" ht="7.5" customHeight="1">
      <c r="B21" s="3"/>
      <c r="C21" s="2"/>
      <c r="D21" s="2"/>
      <c r="E21" s="2"/>
      <c r="F21" s="2"/>
      <c r="G21" s="2"/>
    </row>
    <row r="22" spans="1:14" ht="12.75">
      <c r="A22" s="36" t="s">
        <v>7</v>
      </c>
      <c r="B22" s="36"/>
      <c r="C22" s="36"/>
      <c r="D22" s="36"/>
      <c r="E22" s="2"/>
      <c r="F22" s="36" t="s">
        <v>8</v>
      </c>
      <c r="G22" s="36"/>
      <c r="H22" s="36"/>
      <c r="I22" s="36"/>
      <c r="K22" s="36" t="s">
        <v>9</v>
      </c>
      <c r="L22" s="36"/>
      <c r="M22" s="36"/>
      <c r="N22" s="36"/>
    </row>
    <row r="23" spans="1:14" ht="12.75">
      <c r="A23" s="37" t="s">
        <v>1</v>
      </c>
      <c r="B23" s="38"/>
      <c r="C23" s="37" t="s">
        <v>2</v>
      </c>
      <c r="D23" s="38"/>
      <c r="E23" s="2"/>
      <c r="F23" s="37" t="s">
        <v>1</v>
      </c>
      <c r="G23" s="38"/>
      <c r="H23" s="37" t="s">
        <v>2</v>
      </c>
      <c r="I23" s="38"/>
      <c r="K23" s="37" t="s">
        <v>1</v>
      </c>
      <c r="L23" s="38"/>
      <c r="M23" s="37" t="s">
        <v>2</v>
      </c>
      <c r="N23" s="38"/>
    </row>
    <row r="24" spans="1:14" ht="12.75">
      <c r="A24" s="4">
        <v>6</v>
      </c>
      <c r="B24" s="20" t="str">
        <f aca="true" t="shared" si="11" ref="B24:B29">VLOOKUP(A24,$K$33:$L$44,2)</f>
        <v>Diamonds SK</v>
      </c>
      <c r="C24" s="4">
        <v>1</v>
      </c>
      <c r="D24" s="20" t="str">
        <f aca="true" t="shared" si="12" ref="D24:D29">VLOOKUP(C24,$K$33:$L$44,2)</f>
        <v>IBK Cartoon Heroes</v>
      </c>
      <c r="E24" s="2"/>
      <c r="F24" s="4">
        <v>1</v>
      </c>
      <c r="G24" s="20" t="str">
        <f aca="true" t="shared" si="13" ref="G24:G29">VLOOKUP(F24,$K$33:$L$44,2)</f>
        <v>IBK Cartoon Heroes</v>
      </c>
      <c r="H24" s="4">
        <v>8</v>
      </c>
      <c r="I24" s="20" t="str">
        <f aca="true" t="shared" si="14" ref="I24:I29">VLOOKUP(H24,$K$33:$L$44,2)</f>
        <v>Phoenix Fireball SE</v>
      </c>
      <c r="K24" s="4">
        <v>9</v>
      </c>
      <c r="L24" s="20" t="str">
        <f aca="true" t="shared" si="15" ref="L24:L29">VLOOKUP(K24,$K$33:$L$44,2)</f>
        <v>Szolnok CFK</v>
      </c>
      <c r="M24" s="4">
        <v>1</v>
      </c>
      <c r="N24" s="20" t="str">
        <f aca="true" t="shared" si="16" ref="N24:N29">VLOOKUP(M24,$K$33:$L$44,2)</f>
        <v>IBK Cartoon Heroes</v>
      </c>
    </row>
    <row r="25" spans="1:14" ht="12.75">
      <c r="A25" s="4">
        <v>5</v>
      </c>
      <c r="B25" s="20" t="str">
        <f t="shared" si="11"/>
        <v>Debreceni FSE</v>
      </c>
      <c r="C25" s="4">
        <v>2</v>
      </c>
      <c r="D25" s="20" t="str">
        <f t="shared" si="12"/>
        <v>Ares HC/Top Floor</v>
      </c>
      <c r="E25" s="2"/>
      <c r="F25" s="4">
        <v>2</v>
      </c>
      <c r="G25" s="20" t="str">
        <f t="shared" si="13"/>
        <v>Ares HC/Top Floor</v>
      </c>
      <c r="H25" s="4">
        <v>6</v>
      </c>
      <c r="I25" s="20" t="str">
        <f t="shared" si="14"/>
        <v>Diamonds SK</v>
      </c>
      <c r="K25" s="4">
        <v>8</v>
      </c>
      <c r="L25" s="20" t="str">
        <f t="shared" si="15"/>
        <v>Phoenix Fireball SE</v>
      </c>
      <c r="M25" s="4">
        <v>2</v>
      </c>
      <c r="N25" s="20" t="str">
        <f t="shared" si="16"/>
        <v>Ares HC/Top Floor</v>
      </c>
    </row>
    <row r="26" spans="1:14" ht="12.75">
      <c r="A26" s="4">
        <v>4</v>
      </c>
      <c r="B26" s="20" t="str">
        <f t="shared" si="11"/>
        <v>Dunai Krokodilok</v>
      </c>
      <c r="C26" s="4">
        <v>3</v>
      </c>
      <c r="D26" s="20" t="str">
        <f t="shared" si="12"/>
        <v>SZPK-NOKIA</v>
      </c>
      <c r="E26" s="2"/>
      <c r="F26" s="4">
        <v>3</v>
      </c>
      <c r="G26" s="20" t="str">
        <f t="shared" si="13"/>
        <v>SZPK-NOKIA</v>
      </c>
      <c r="H26" s="4">
        <v>5</v>
      </c>
      <c r="I26" s="20" t="str">
        <f t="shared" si="14"/>
        <v>Debreceni FSE</v>
      </c>
      <c r="J26" s="2"/>
      <c r="K26" s="4">
        <v>6</v>
      </c>
      <c r="L26" s="20" t="str">
        <f t="shared" si="15"/>
        <v>Diamonds SK</v>
      </c>
      <c r="M26" s="4">
        <v>3</v>
      </c>
      <c r="N26" s="20" t="str">
        <f t="shared" si="16"/>
        <v>SZPK-NOKIA</v>
      </c>
    </row>
    <row r="27" spans="1:14" ht="12.75">
      <c r="A27" s="4">
        <v>8</v>
      </c>
      <c r="B27" s="20" t="str">
        <f t="shared" si="11"/>
        <v>Phoenix Fireball SE</v>
      </c>
      <c r="C27" s="4">
        <v>12</v>
      </c>
      <c r="D27" s="20" t="str">
        <f t="shared" si="12"/>
        <v>White Sharks HC</v>
      </c>
      <c r="E27" s="2"/>
      <c r="F27" s="4">
        <v>7</v>
      </c>
      <c r="G27" s="20" t="str">
        <f t="shared" si="13"/>
        <v>Torpedo JSC-Fort</v>
      </c>
      <c r="H27" s="4">
        <v>4</v>
      </c>
      <c r="I27" s="20" t="str">
        <f t="shared" si="14"/>
        <v>Dunai Krokodilok</v>
      </c>
      <c r="J27" s="2"/>
      <c r="K27" s="4">
        <v>5</v>
      </c>
      <c r="L27" s="20" t="str">
        <f t="shared" si="15"/>
        <v>Debreceni FSE</v>
      </c>
      <c r="M27" s="4">
        <v>4</v>
      </c>
      <c r="N27" s="20" t="str">
        <f t="shared" si="16"/>
        <v>Dunai Krokodilok</v>
      </c>
    </row>
    <row r="28" spans="1:14" ht="12.75">
      <c r="A28" s="4">
        <v>9</v>
      </c>
      <c r="B28" s="20" t="str">
        <f t="shared" si="11"/>
        <v>Szolnok CFK</v>
      </c>
      <c r="C28" s="4">
        <v>11</v>
      </c>
      <c r="D28" s="20" t="str">
        <f t="shared" si="12"/>
        <v>Neumann-Kartal</v>
      </c>
      <c r="E28" s="2"/>
      <c r="F28" s="4">
        <v>12</v>
      </c>
      <c r="G28" s="20" t="str">
        <f t="shared" si="13"/>
        <v>White Sharks HC</v>
      </c>
      <c r="H28" s="4">
        <v>9</v>
      </c>
      <c r="I28" s="20" t="str">
        <f t="shared" si="14"/>
        <v>Szolnok CFK</v>
      </c>
      <c r="J28" s="2"/>
      <c r="K28" s="4">
        <v>11</v>
      </c>
      <c r="L28" s="20" t="str">
        <f t="shared" si="15"/>
        <v>Neumann-Kartal</v>
      </c>
      <c r="M28" s="4">
        <v>7</v>
      </c>
      <c r="N28" s="20" t="str">
        <f t="shared" si="16"/>
        <v>Torpedo JSC-Fort</v>
      </c>
    </row>
    <row r="29" spans="1:14" ht="12.75">
      <c r="A29" s="4">
        <v>10</v>
      </c>
      <c r="B29" s="20" t="str">
        <f t="shared" si="11"/>
        <v>Miskolci FE</v>
      </c>
      <c r="C29" s="4">
        <v>7</v>
      </c>
      <c r="D29" s="20" t="str">
        <f t="shared" si="12"/>
        <v>Torpedo JSC-Fort</v>
      </c>
      <c r="E29" s="2"/>
      <c r="F29" s="4">
        <v>11</v>
      </c>
      <c r="G29" s="20" t="str">
        <f t="shared" si="13"/>
        <v>Neumann-Kartal</v>
      </c>
      <c r="H29" s="4">
        <v>10</v>
      </c>
      <c r="I29" s="20" t="str">
        <f t="shared" si="14"/>
        <v>Miskolci FE</v>
      </c>
      <c r="J29" s="2"/>
      <c r="K29" s="4">
        <v>10</v>
      </c>
      <c r="L29" s="20" t="str">
        <f t="shared" si="15"/>
        <v>Miskolci FE</v>
      </c>
      <c r="M29" s="4">
        <v>12</v>
      </c>
      <c r="N29" s="20" t="str">
        <f t="shared" si="16"/>
        <v>White Sharks HC</v>
      </c>
    </row>
    <row r="30" spans="2:11" ht="7.5" customHeight="1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0" ht="7.5" customHeight="1">
      <c r="B31" s="3"/>
      <c r="E31" s="6"/>
      <c r="F31" s="6"/>
      <c r="G31" s="6"/>
      <c r="H31" s="6"/>
      <c r="I31" s="6"/>
      <c r="J31" s="6"/>
    </row>
    <row r="32" spans="1:16" ht="12.75">
      <c r="A32" s="36" t="s">
        <v>12</v>
      </c>
      <c r="B32" s="36"/>
      <c r="C32" s="36"/>
      <c r="D32" s="36"/>
      <c r="E32" s="2"/>
      <c r="F32" s="36" t="s">
        <v>13</v>
      </c>
      <c r="G32" s="36"/>
      <c r="H32" s="36"/>
      <c r="I32" s="36"/>
      <c r="J32" s="2"/>
      <c r="K32" s="36" t="s">
        <v>11</v>
      </c>
      <c r="L32" s="36"/>
      <c r="M32" s="36"/>
      <c r="N32" s="36"/>
      <c r="P32" s="13" t="s">
        <v>15</v>
      </c>
    </row>
    <row r="33" spans="1:16" ht="12.75">
      <c r="A33" s="37" t="s">
        <v>1</v>
      </c>
      <c r="B33" s="38"/>
      <c r="C33" s="37" t="s">
        <v>2</v>
      </c>
      <c r="D33" s="38"/>
      <c r="E33" s="2"/>
      <c r="F33" s="37" t="s">
        <v>1</v>
      </c>
      <c r="G33" s="38"/>
      <c r="H33" s="37" t="s">
        <v>2</v>
      </c>
      <c r="I33" s="38"/>
      <c r="J33" s="2"/>
      <c r="K33" s="8">
        <v>1</v>
      </c>
      <c r="L33" s="22" t="str">
        <f>P36</f>
        <v>IBK Cartoon Heroes</v>
      </c>
      <c r="M33" s="4">
        <v>7</v>
      </c>
      <c r="N33" s="20" t="str">
        <f>P42</f>
        <v>Torpedo JSC-Fort</v>
      </c>
      <c r="P33" s="13" t="s">
        <v>16</v>
      </c>
    </row>
    <row r="34" spans="1:16" ht="12.75">
      <c r="A34" s="4">
        <v>1</v>
      </c>
      <c r="B34" s="20" t="str">
        <f aca="true" t="shared" si="17" ref="B34:B39">VLOOKUP(A34,$K$33:$L$44,2)</f>
        <v>IBK Cartoon Heroes</v>
      </c>
      <c r="C34" s="4">
        <v>10</v>
      </c>
      <c r="D34" s="20" t="str">
        <f aca="true" t="shared" si="18" ref="D34:D39">VLOOKUP(C34,$K$33:$L$44,2)</f>
        <v>Miskolci FE</v>
      </c>
      <c r="E34" s="2"/>
      <c r="F34" s="4">
        <v>11</v>
      </c>
      <c r="G34" s="20" t="str">
        <f aca="true" t="shared" si="19" ref="G34:G39">VLOOKUP(F34,$K$33:$L$44,2)</f>
        <v>Neumann-Kartal</v>
      </c>
      <c r="H34" s="4">
        <v>1</v>
      </c>
      <c r="I34" s="20" t="str">
        <f aca="true" t="shared" si="20" ref="I34:I39">VLOOKUP(H34,$K$33:$L$44,2)</f>
        <v>IBK Cartoon Heroes</v>
      </c>
      <c r="J34" s="2"/>
      <c r="K34" s="4">
        <v>2</v>
      </c>
      <c r="L34" s="20" t="str">
        <f>P32</f>
        <v>Ares HC/Top Floor</v>
      </c>
      <c r="M34" s="4">
        <v>8</v>
      </c>
      <c r="N34" s="20" t="str">
        <f>P39</f>
        <v>Phoenix Fireball SE</v>
      </c>
      <c r="P34" s="13" t="s">
        <v>17</v>
      </c>
    </row>
    <row r="35" spans="1:16" ht="12.75">
      <c r="A35" s="4">
        <v>2</v>
      </c>
      <c r="B35" s="20" t="str">
        <f t="shared" si="17"/>
        <v>Ares HC/Top Floor</v>
      </c>
      <c r="C35" s="4">
        <v>9</v>
      </c>
      <c r="D35" s="20" t="str">
        <f t="shared" si="18"/>
        <v>Szolnok CFK</v>
      </c>
      <c r="E35" s="2"/>
      <c r="F35" s="4">
        <v>10</v>
      </c>
      <c r="G35" s="20" t="str">
        <f t="shared" si="19"/>
        <v>Miskolci FE</v>
      </c>
      <c r="H35" s="4">
        <v>2</v>
      </c>
      <c r="I35" s="20" t="str">
        <f t="shared" si="20"/>
        <v>Ares HC/Top Floor</v>
      </c>
      <c r="J35" s="2"/>
      <c r="K35" s="4">
        <v>3</v>
      </c>
      <c r="L35" s="20" t="str">
        <f>P41</f>
        <v>SZPK-NOKIA</v>
      </c>
      <c r="M35" s="4">
        <v>9</v>
      </c>
      <c r="N35" s="20" t="str">
        <f>P40</f>
        <v>Szolnok CFK</v>
      </c>
      <c r="P35" s="13" t="s">
        <v>54</v>
      </c>
    </row>
    <row r="36" spans="1:16" ht="12.75">
      <c r="A36" s="4">
        <v>3</v>
      </c>
      <c r="B36" s="20" t="str">
        <f t="shared" si="17"/>
        <v>SZPK-NOKIA</v>
      </c>
      <c r="C36" s="4">
        <v>8</v>
      </c>
      <c r="D36" s="20" t="str">
        <f t="shared" si="18"/>
        <v>Phoenix Fireball SE</v>
      </c>
      <c r="E36" s="2"/>
      <c r="F36" s="4">
        <v>9</v>
      </c>
      <c r="G36" s="20" t="str">
        <f t="shared" si="19"/>
        <v>Szolnok CFK</v>
      </c>
      <c r="H36" s="4">
        <v>3</v>
      </c>
      <c r="I36" s="20" t="str">
        <f t="shared" si="20"/>
        <v>SZPK-NOKIA</v>
      </c>
      <c r="J36" s="2"/>
      <c r="K36" s="4">
        <v>4</v>
      </c>
      <c r="L36" s="20" t="str">
        <f>P35</f>
        <v>Dunai Krokodilok</v>
      </c>
      <c r="M36" s="4">
        <v>10</v>
      </c>
      <c r="N36" s="20" t="str">
        <f>P37</f>
        <v>Miskolci FE</v>
      </c>
      <c r="P36" s="13" t="s">
        <v>19</v>
      </c>
    </row>
    <row r="37" spans="1:16" ht="12.75">
      <c r="A37" s="4">
        <v>7</v>
      </c>
      <c r="B37" s="20" t="str">
        <f t="shared" si="17"/>
        <v>Torpedo JSC-Fort</v>
      </c>
      <c r="C37" s="4">
        <v>5</v>
      </c>
      <c r="D37" s="20" t="str">
        <f t="shared" si="18"/>
        <v>Debreceni FSE</v>
      </c>
      <c r="E37" s="2"/>
      <c r="F37" s="4">
        <v>8</v>
      </c>
      <c r="G37" s="20" t="str">
        <f t="shared" si="19"/>
        <v>Phoenix Fireball SE</v>
      </c>
      <c r="H37" s="4">
        <v>4</v>
      </c>
      <c r="I37" s="20" t="str">
        <f t="shared" si="20"/>
        <v>Dunai Krokodilok</v>
      </c>
      <c r="J37" s="2"/>
      <c r="K37" s="4">
        <v>5</v>
      </c>
      <c r="L37" s="20" t="str">
        <f>P33</f>
        <v>Debreceni FSE</v>
      </c>
      <c r="M37" s="4">
        <v>11</v>
      </c>
      <c r="N37" s="20" t="str">
        <f>P38</f>
        <v>Neumann-Kartal</v>
      </c>
      <c r="P37" s="13" t="s">
        <v>20</v>
      </c>
    </row>
    <row r="38" spans="1:16" ht="12.75">
      <c r="A38" s="4">
        <v>4</v>
      </c>
      <c r="B38" s="20" t="str">
        <f t="shared" si="17"/>
        <v>Dunai Krokodilok</v>
      </c>
      <c r="C38" s="4">
        <v>6</v>
      </c>
      <c r="D38" s="20" t="str">
        <f t="shared" si="18"/>
        <v>Diamonds SK</v>
      </c>
      <c r="E38" s="2"/>
      <c r="F38" s="4">
        <v>6</v>
      </c>
      <c r="G38" s="20" t="str">
        <f t="shared" si="19"/>
        <v>Diamonds SK</v>
      </c>
      <c r="H38" s="4">
        <v>5</v>
      </c>
      <c r="I38" s="20" t="str">
        <f t="shared" si="20"/>
        <v>Debreceni FSE</v>
      </c>
      <c r="J38" s="2"/>
      <c r="K38" s="4">
        <v>6</v>
      </c>
      <c r="L38" s="20" t="str">
        <f>P34</f>
        <v>Diamonds SK</v>
      </c>
      <c r="M38" s="4">
        <v>12</v>
      </c>
      <c r="N38" s="20" t="str">
        <f>P43</f>
        <v>White Sharks HC</v>
      </c>
      <c r="P38" s="13" t="s">
        <v>52</v>
      </c>
    </row>
    <row r="39" spans="1:16" ht="12.75">
      <c r="A39" s="4">
        <v>12</v>
      </c>
      <c r="B39" s="20" t="str">
        <f t="shared" si="17"/>
        <v>White Sharks HC</v>
      </c>
      <c r="C39" s="4">
        <v>11</v>
      </c>
      <c r="D39" s="20" t="str">
        <f t="shared" si="18"/>
        <v>Neumann-Kartal</v>
      </c>
      <c r="E39" s="2"/>
      <c r="F39" s="4">
        <v>12</v>
      </c>
      <c r="G39" s="20" t="str">
        <f t="shared" si="19"/>
        <v>White Sharks HC</v>
      </c>
      <c r="H39" s="4">
        <v>7</v>
      </c>
      <c r="I39" s="20" t="str">
        <f t="shared" si="20"/>
        <v>Torpedo JSC-Fort</v>
      </c>
      <c r="J39" s="2"/>
      <c r="K39" s="9">
        <v>7</v>
      </c>
      <c r="L39" s="9" t="str">
        <f aca="true" t="shared" si="21" ref="L39:L44">N33</f>
        <v>Torpedo JSC-Fort</v>
      </c>
      <c r="P39" s="13" t="s">
        <v>22</v>
      </c>
    </row>
    <row r="40" spans="1:16" ht="12.75">
      <c r="A40" s="7"/>
      <c r="B40" s="2"/>
      <c r="E40" s="2"/>
      <c r="F40" s="2"/>
      <c r="G40" s="2"/>
      <c r="H40" s="2"/>
      <c r="I40" s="2"/>
      <c r="J40" s="2"/>
      <c r="K40" s="9">
        <v>8</v>
      </c>
      <c r="L40" s="9" t="str">
        <f t="shared" si="21"/>
        <v>Phoenix Fireball SE</v>
      </c>
      <c r="P40" s="13" t="s">
        <v>53</v>
      </c>
    </row>
    <row r="41" spans="1:16" ht="12.75">
      <c r="A41" s="7"/>
      <c r="B41" s="2"/>
      <c r="E41" s="2"/>
      <c r="F41" s="2"/>
      <c r="G41" s="2"/>
      <c r="H41" s="2"/>
      <c r="I41" s="2"/>
      <c r="J41" s="2"/>
      <c r="K41" s="9">
        <v>9</v>
      </c>
      <c r="L41" s="9" t="str">
        <f t="shared" si="21"/>
        <v>Szolnok CFK</v>
      </c>
      <c r="P41" s="13" t="s">
        <v>24</v>
      </c>
    </row>
    <row r="42" spans="1:16" ht="12.75">
      <c r="A42" s="7"/>
      <c r="B42" s="2"/>
      <c r="C42" s="2"/>
      <c r="D42" s="2"/>
      <c r="E42" s="2"/>
      <c r="F42" s="2"/>
      <c r="G42" s="2"/>
      <c r="H42" s="2"/>
      <c r="I42" s="2"/>
      <c r="J42" s="2"/>
      <c r="K42" s="9">
        <v>10</v>
      </c>
      <c r="L42" s="9" t="str">
        <f t="shared" si="21"/>
        <v>Miskolci FE</v>
      </c>
      <c r="P42" s="13" t="s">
        <v>51</v>
      </c>
    </row>
    <row r="43" spans="11:16" ht="12.75">
      <c r="K43" s="9">
        <v>11</v>
      </c>
      <c r="L43" s="9" t="str">
        <f t="shared" si="21"/>
        <v>Neumann-Kartal</v>
      </c>
      <c r="P43" s="13" t="s">
        <v>25</v>
      </c>
    </row>
    <row r="44" spans="11:12" ht="12.75">
      <c r="K44" s="9">
        <v>12</v>
      </c>
      <c r="L44" s="9" t="str">
        <f t="shared" si="21"/>
        <v>White Sharks HC</v>
      </c>
    </row>
  </sheetData>
  <sheetProtection/>
  <mergeCells count="34">
    <mergeCell ref="A33:B33"/>
    <mergeCell ref="C33:D33"/>
    <mergeCell ref="F32:I32"/>
    <mergeCell ref="F33:G33"/>
    <mergeCell ref="H33:I33"/>
    <mergeCell ref="A23:B23"/>
    <mergeCell ref="C23:D23"/>
    <mergeCell ref="A32:D32"/>
    <mergeCell ref="K32:N32"/>
    <mergeCell ref="M23:N23"/>
    <mergeCell ref="H13:I13"/>
    <mergeCell ref="K23:L23"/>
    <mergeCell ref="F23:G23"/>
    <mergeCell ref="H23:I23"/>
    <mergeCell ref="A12:D12"/>
    <mergeCell ref="A13:B13"/>
    <mergeCell ref="C13:D13"/>
    <mergeCell ref="K22:N22"/>
    <mergeCell ref="K13:L13"/>
    <mergeCell ref="M13:N13"/>
    <mergeCell ref="A22:D22"/>
    <mergeCell ref="F22:I22"/>
    <mergeCell ref="F12:I12"/>
    <mergeCell ref="F13:G13"/>
    <mergeCell ref="K2:N2"/>
    <mergeCell ref="K3:L3"/>
    <mergeCell ref="M3:N3"/>
    <mergeCell ref="K12:N12"/>
    <mergeCell ref="A2:D2"/>
    <mergeCell ref="A3:B3"/>
    <mergeCell ref="C3:D3"/>
    <mergeCell ref="F2:I2"/>
    <mergeCell ref="F3:G3"/>
    <mergeCell ref="H3:I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&amp;CSALMING FÉRFI OBI
2009-2010
ŐSZ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V30"/>
  <sheetViews>
    <sheetView workbookViewId="0" topLeftCell="A1">
      <selection activeCell="H23" sqref="H23:I23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1" customWidth="1"/>
    <col min="14" max="14" width="17.140625" style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1" ht="5.25" customHeight="1"/>
    <row r="2" spans="1:14" ht="12.75">
      <c r="A2" s="36" t="s">
        <v>0</v>
      </c>
      <c r="B2" s="36"/>
      <c r="C2" s="36"/>
      <c r="D2" s="36"/>
      <c r="E2" s="2"/>
      <c r="F2" s="36" t="s">
        <v>3</v>
      </c>
      <c r="G2" s="36"/>
      <c r="H2" s="36"/>
      <c r="I2" s="36"/>
      <c r="J2" s="5"/>
      <c r="K2" s="36" t="s">
        <v>4</v>
      </c>
      <c r="L2" s="36"/>
      <c r="M2" s="36"/>
      <c r="N2" s="36"/>
    </row>
    <row r="3" spans="1:14" ht="12.75">
      <c r="A3" s="37" t="s">
        <v>1</v>
      </c>
      <c r="B3" s="38"/>
      <c r="C3" s="37" t="s">
        <v>2</v>
      </c>
      <c r="D3" s="38"/>
      <c r="E3" s="2"/>
      <c r="F3" s="37" t="s">
        <v>1</v>
      </c>
      <c r="G3" s="38"/>
      <c r="H3" s="37" t="s">
        <v>2</v>
      </c>
      <c r="I3" s="38"/>
      <c r="J3" s="2"/>
      <c r="K3" s="37" t="s">
        <v>1</v>
      </c>
      <c r="L3" s="38"/>
      <c r="M3" s="37" t="s">
        <v>2</v>
      </c>
      <c r="N3" s="38"/>
    </row>
    <row r="4" spans="1:22" ht="12.75">
      <c r="A4" s="4">
        <v>1</v>
      </c>
      <c r="B4" s="20" t="str">
        <f>VLOOKUP(A4,$H$24:$I$29,2)</f>
        <v>Ares HC/Paks</v>
      </c>
      <c r="C4" s="4">
        <v>2</v>
      </c>
      <c r="D4" s="20" t="str">
        <f>VLOOKUP(C4,$H$24:$I$29,2)</f>
        <v>Szolnok CFK</v>
      </c>
      <c r="E4" s="2"/>
      <c r="F4" s="4">
        <v>2</v>
      </c>
      <c r="G4" s="20" t="str">
        <f>VLOOKUP(F4,$H$24:$I$29,2)</f>
        <v>Szolnok CFK</v>
      </c>
      <c r="H4" s="4">
        <v>3</v>
      </c>
      <c r="I4" s="20" t="str">
        <f>VLOOKUP(H4,$H$24:$I$29,2)</f>
        <v>Rudas FT</v>
      </c>
      <c r="J4" s="2"/>
      <c r="K4" s="4">
        <v>1</v>
      </c>
      <c r="L4" s="20" t="str">
        <f>VLOOKUP(K4,$H$24:$I$29,2)</f>
        <v>Ares HC/Paks</v>
      </c>
      <c r="M4" s="4">
        <v>3</v>
      </c>
      <c r="N4" s="20" t="str">
        <f>VLOOKUP(M4,$H$24:$I$29,2)</f>
        <v>Rudas FT</v>
      </c>
      <c r="V4" s="3"/>
    </row>
    <row r="5" spans="1:22" ht="12.75">
      <c r="A5" s="4">
        <v>3</v>
      </c>
      <c r="B5" s="20" t="str">
        <f aca="true" t="shared" si="0" ref="B5:D6">VLOOKUP(A5,$H$24:$I$29,2)</f>
        <v>Rudas FT</v>
      </c>
      <c r="C5" s="4">
        <v>4</v>
      </c>
      <c r="D5" s="20" t="str">
        <f t="shared" si="0"/>
        <v>Phoenix Fireball SE</v>
      </c>
      <c r="E5" s="2"/>
      <c r="F5" s="4">
        <v>4</v>
      </c>
      <c r="G5" s="20" t="str">
        <f>VLOOKUP(F5,$H$24:$I$29,2)</f>
        <v>Phoenix Fireball SE</v>
      </c>
      <c r="H5" s="4">
        <v>5</v>
      </c>
      <c r="I5" s="20" t="str">
        <f>VLOOKUP(H5,$H$24:$I$29,2)</f>
        <v>SZABADNAPOS</v>
      </c>
      <c r="J5" s="2"/>
      <c r="K5" s="4">
        <v>2</v>
      </c>
      <c r="L5" s="20" t="str">
        <f>VLOOKUP(K5,$H$24:$I$29,2)</f>
        <v>Szolnok CFK</v>
      </c>
      <c r="M5" s="4">
        <v>5</v>
      </c>
      <c r="N5" s="20" t="str">
        <f>VLOOKUP(M5,$H$24:$I$29,2)</f>
        <v>SZABADNAPOS</v>
      </c>
      <c r="V5" s="3"/>
    </row>
    <row r="6" spans="1:22" ht="12.75">
      <c r="A6" s="4">
        <v>5</v>
      </c>
      <c r="B6" s="20" t="str">
        <f t="shared" si="0"/>
        <v>SZABADNAPOS</v>
      </c>
      <c r="C6" s="4">
        <v>6</v>
      </c>
      <c r="D6" s="20" t="str">
        <f t="shared" si="0"/>
        <v>Debreceni FSE</v>
      </c>
      <c r="E6" s="2"/>
      <c r="F6" s="4">
        <v>6</v>
      </c>
      <c r="G6" s="20" t="str">
        <f>VLOOKUP(F6,$H$24:$I$29,2)</f>
        <v>Debreceni FSE</v>
      </c>
      <c r="H6" s="4">
        <v>1</v>
      </c>
      <c r="I6" s="20" t="str">
        <f>VLOOKUP(H6,$H$24:$I$29,2)</f>
        <v>Ares HC/Paks</v>
      </c>
      <c r="J6" s="2"/>
      <c r="K6" s="4">
        <v>4</v>
      </c>
      <c r="L6" s="20" t="str">
        <f>VLOOKUP(K6,$H$24:$I$29,2)</f>
        <v>Phoenix Fireball SE</v>
      </c>
      <c r="M6" s="4">
        <v>6</v>
      </c>
      <c r="N6" s="20" t="str">
        <f>VLOOKUP(M6,$H$24:$I$29,2)</f>
        <v>Debreceni FSE</v>
      </c>
      <c r="V6" s="3"/>
    </row>
    <row r="7" spans="2:22" ht="7.5" customHeight="1">
      <c r="B7" s="3"/>
      <c r="C7" s="2"/>
      <c r="D7" s="2"/>
      <c r="E7" s="2"/>
      <c r="F7" s="2"/>
      <c r="G7" s="2"/>
      <c r="H7" s="2"/>
      <c r="I7" s="2"/>
      <c r="J7" s="2"/>
      <c r="K7" s="3"/>
      <c r="V7" s="3"/>
    </row>
    <row r="8" spans="5:22" ht="7.5" customHeight="1">
      <c r="E8" s="2"/>
      <c r="F8" s="2"/>
      <c r="G8" s="2"/>
      <c r="H8" s="2"/>
      <c r="I8" s="2"/>
      <c r="J8" s="2"/>
      <c r="K8" s="3"/>
      <c r="V8" s="3"/>
    </row>
    <row r="9" spans="1:21" ht="12.75">
      <c r="A9" s="36" t="s">
        <v>10</v>
      </c>
      <c r="B9" s="36"/>
      <c r="C9" s="36"/>
      <c r="D9" s="36"/>
      <c r="E9" s="2"/>
      <c r="F9" s="36" t="s">
        <v>5</v>
      </c>
      <c r="G9" s="36"/>
      <c r="H9" s="36"/>
      <c r="I9" s="36"/>
      <c r="J9" s="5"/>
      <c r="K9" s="36" t="s">
        <v>6</v>
      </c>
      <c r="L9" s="36"/>
      <c r="M9" s="36"/>
      <c r="N9" s="36"/>
      <c r="R9" s="3"/>
      <c r="S9"/>
      <c r="T9"/>
      <c r="U9"/>
    </row>
    <row r="10" spans="1:21" ht="12.75">
      <c r="A10" s="37" t="s">
        <v>1</v>
      </c>
      <c r="B10" s="38"/>
      <c r="C10" s="37" t="s">
        <v>2</v>
      </c>
      <c r="D10" s="38"/>
      <c r="E10" s="2"/>
      <c r="F10" s="37" t="s">
        <v>1</v>
      </c>
      <c r="G10" s="38"/>
      <c r="H10" s="37" t="s">
        <v>2</v>
      </c>
      <c r="I10" s="38"/>
      <c r="J10" s="2"/>
      <c r="K10" s="37" t="s">
        <v>1</v>
      </c>
      <c r="L10" s="38"/>
      <c r="M10" s="37" t="s">
        <v>2</v>
      </c>
      <c r="N10" s="38"/>
      <c r="R10" s="3"/>
      <c r="S10"/>
      <c r="T10"/>
      <c r="U10"/>
    </row>
    <row r="11" spans="1:21" ht="12.75">
      <c r="A11" s="4">
        <v>5</v>
      </c>
      <c r="B11" s="4" t="str">
        <f>VLOOKUP(A11,$H$24:$I$29,2)</f>
        <v>SZABADNAPOS</v>
      </c>
      <c r="C11" s="4">
        <v>1</v>
      </c>
      <c r="D11" s="4" t="str">
        <f>VLOOKUP(C11,$H$24:$I$29,2)</f>
        <v>Ares HC/Paks</v>
      </c>
      <c r="E11" s="2"/>
      <c r="F11" s="4">
        <v>1</v>
      </c>
      <c r="G11" s="4" t="str">
        <f>VLOOKUP(F11,$H$24:$I$29,2)</f>
        <v>Ares HC/Paks</v>
      </c>
      <c r="H11" s="4">
        <v>4</v>
      </c>
      <c r="I11" s="4" t="str">
        <f>VLOOKUP(H11,$H$24:$I$29,2)</f>
        <v>Phoenix Fireball SE</v>
      </c>
      <c r="J11" s="2"/>
      <c r="K11" s="4">
        <v>2</v>
      </c>
      <c r="L11" s="20" t="str">
        <f>VLOOKUP(K11,$H$24:$I$29,2)</f>
        <v>Szolnok CFK</v>
      </c>
      <c r="M11" s="4">
        <v>1</v>
      </c>
      <c r="N11" s="20" t="str">
        <f>VLOOKUP(M11,$H$24:$I$29,2)</f>
        <v>Ares HC/Paks</v>
      </c>
      <c r="R11" s="3"/>
      <c r="S11"/>
      <c r="T11"/>
      <c r="U11"/>
    </row>
    <row r="12" spans="1:21" ht="12.75">
      <c r="A12" s="4">
        <v>3</v>
      </c>
      <c r="B12" s="4" t="str">
        <f>VLOOKUP(A12,$H$24:$I$29,2)</f>
        <v>Rudas FT</v>
      </c>
      <c r="C12" s="4">
        <v>6</v>
      </c>
      <c r="D12" s="4" t="str">
        <f>VLOOKUP(C12,$H$24:$I$29,2)</f>
        <v>Debreceni FSE</v>
      </c>
      <c r="E12" s="2"/>
      <c r="F12" s="4">
        <v>6</v>
      </c>
      <c r="G12" s="4" t="str">
        <f>VLOOKUP(F12,$H$24:$I$29,2)</f>
        <v>Debreceni FSE</v>
      </c>
      <c r="H12" s="4">
        <v>2</v>
      </c>
      <c r="I12" s="4" t="str">
        <f>VLOOKUP(H12,$H$24:$I$29,2)</f>
        <v>Szolnok CFK</v>
      </c>
      <c r="J12" s="2"/>
      <c r="K12" s="4">
        <v>4</v>
      </c>
      <c r="L12" s="20" t="str">
        <f>VLOOKUP(K12,$H$24:$I$29,2)</f>
        <v>Phoenix Fireball SE</v>
      </c>
      <c r="M12" s="4">
        <v>3</v>
      </c>
      <c r="N12" s="20" t="str">
        <f>VLOOKUP(M12,$H$24:$I$29,2)</f>
        <v>Rudas FT</v>
      </c>
      <c r="R12"/>
      <c r="S12"/>
      <c r="T12"/>
      <c r="U12"/>
    </row>
    <row r="13" spans="1:21" ht="12.75">
      <c r="A13" s="4">
        <v>2</v>
      </c>
      <c r="B13" s="4" t="str">
        <f>VLOOKUP(A13,$H$24:$I$29,2)</f>
        <v>Szolnok CFK</v>
      </c>
      <c r="C13" s="4">
        <v>4</v>
      </c>
      <c r="D13" s="4" t="str">
        <f>VLOOKUP(C13,$H$24:$I$29,2)</f>
        <v>Phoenix Fireball SE</v>
      </c>
      <c r="E13" s="2"/>
      <c r="F13" s="4">
        <v>5</v>
      </c>
      <c r="G13" s="4" t="str">
        <f>VLOOKUP(F13,$H$24:$I$29,2)</f>
        <v>SZABADNAPOS</v>
      </c>
      <c r="H13" s="4">
        <v>3</v>
      </c>
      <c r="I13" s="4" t="str">
        <f>VLOOKUP(H13,$H$24:$I$29,2)</f>
        <v>Rudas FT</v>
      </c>
      <c r="J13" s="2"/>
      <c r="K13" s="4">
        <v>6</v>
      </c>
      <c r="L13" s="20" t="str">
        <f>VLOOKUP(K13,$H$24:$I$29,2)</f>
        <v>Debreceni FSE</v>
      </c>
      <c r="M13" s="4">
        <v>5</v>
      </c>
      <c r="N13" s="20" t="str">
        <f>VLOOKUP(M13,$H$24:$I$29,2)</f>
        <v>SZABADNAPOS</v>
      </c>
      <c r="R13"/>
      <c r="S13"/>
      <c r="T13"/>
      <c r="U13"/>
    </row>
    <row r="14" spans="2:7" ht="7.5" customHeight="1">
      <c r="B14" s="3"/>
      <c r="C14" s="2"/>
      <c r="D14" s="2"/>
      <c r="E14" s="2"/>
      <c r="F14" s="2"/>
      <c r="G14" s="2"/>
    </row>
    <row r="15" spans="2:7" ht="7.5" customHeight="1">
      <c r="B15" s="3"/>
      <c r="C15" s="2"/>
      <c r="D15" s="2"/>
      <c r="E15" s="2"/>
      <c r="F15" s="2"/>
      <c r="G15" s="2"/>
    </row>
    <row r="16" spans="1:14" ht="12.75">
      <c r="A16" s="36" t="s">
        <v>7</v>
      </c>
      <c r="B16" s="36"/>
      <c r="C16" s="36"/>
      <c r="D16" s="36"/>
      <c r="E16" s="2"/>
      <c r="F16" s="36" t="s">
        <v>8</v>
      </c>
      <c r="G16" s="36"/>
      <c r="H16" s="36"/>
      <c r="I16" s="36"/>
      <c r="J16" s="6"/>
      <c r="K16" s="36" t="s">
        <v>9</v>
      </c>
      <c r="L16" s="36"/>
      <c r="M16" s="36"/>
      <c r="N16" s="36"/>
    </row>
    <row r="17" spans="1:14" ht="12.75">
      <c r="A17" s="37" t="s">
        <v>1</v>
      </c>
      <c r="B17" s="38"/>
      <c r="C17" s="37" t="s">
        <v>2</v>
      </c>
      <c r="D17" s="38"/>
      <c r="E17" s="2"/>
      <c r="F17" s="37" t="s">
        <v>1</v>
      </c>
      <c r="G17" s="38"/>
      <c r="H17" s="37" t="s">
        <v>2</v>
      </c>
      <c r="I17" s="38"/>
      <c r="J17" s="6"/>
      <c r="K17" s="37" t="s">
        <v>1</v>
      </c>
      <c r="L17" s="38"/>
      <c r="M17" s="37" t="s">
        <v>2</v>
      </c>
      <c r="N17" s="38"/>
    </row>
    <row r="18" spans="1:14" ht="12.75">
      <c r="A18" s="4">
        <v>3</v>
      </c>
      <c r="B18" s="20" t="str">
        <f>VLOOKUP(A18,$H$24:$I$29,2)</f>
        <v>Rudas FT</v>
      </c>
      <c r="C18" s="4">
        <v>2</v>
      </c>
      <c r="D18" s="20" t="str">
        <f>VLOOKUP(C18,$H$24:$I$29,2)</f>
        <v>Szolnok CFK</v>
      </c>
      <c r="E18" s="2"/>
      <c r="F18" s="4">
        <v>3</v>
      </c>
      <c r="G18" s="20" t="str">
        <f>VLOOKUP(F18,$H$24:$I$29,2)</f>
        <v>Rudas FT</v>
      </c>
      <c r="H18" s="4">
        <v>1</v>
      </c>
      <c r="I18" s="20" t="str">
        <f>VLOOKUP(H18,$H$24:$I$29,2)</f>
        <v>Ares HC/Paks</v>
      </c>
      <c r="J18" s="3"/>
      <c r="K18" s="4">
        <v>1</v>
      </c>
      <c r="L18" s="20" t="str">
        <f>VLOOKUP(K18,$H$24:$I$29,2)</f>
        <v>Ares HC/Paks</v>
      </c>
      <c r="M18" s="4">
        <v>5</v>
      </c>
      <c r="N18" s="20" t="str">
        <f>VLOOKUP(M18,$H$24:$I$29,2)</f>
        <v>SZABADNAPOS</v>
      </c>
    </row>
    <row r="19" spans="1:14" ht="12.75">
      <c r="A19" s="4">
        <v>5</v>
      </c>
      <c r="B19" s="20" t="str">
        <f>VLOOKUP(A19,$H$24:$I$29,2)</f>
        <v>SZABADNAPOS</v>
      </c>
      <c r="C19" s="4">
        <v>4</v>
      </c>
      <c r="D19" s="20" t="str">
        <f>VLOOKUP(C19,$H$24:$I$29,2)</f>
        <v>Phoenix Fireball SE</v>
      </c>
      <c r="E19" s="2"/>
      <c r="F19" s="4">
        <v>5</v>
      </c>
      <c r="G19" s="20" t="str">
        <f>VLOOKUP(F19,$H$24:$I$29,2)</f>
        <v>SZABADNAPOS</v>
      </c>
      <c r="H19" s="4">
        <v>2</v>
      </c>
      <c r="I19" s="20" t="str">
        <f>VLOOKUP(H19,$H$24:$I$29,2)</f>
        <v>Szolnok CFK</v>
      </c>
      <c r="J19" s="3"/>
      <c r="K19" s="4">
        <v>6</v>
      </c>
      <c r="L19" s="20" t="str">
        <f>VLOOKUP(K19,$H$24:$I$29,2)</f>
        <v>Debreceni FSE</v>
      </c>
      <c r="M19" s="4">
        <v>3</v>
      </c>
      <c r="N19" s="20" t="str">
        <f>VLOOKUP(M19,$H$24:$I$29,2)</f>
        <v>Rudas FT</v>
      </c>
    </row>
    <row r="20" spans="1:14" ht="12.75">
      <c r="A20" s="4">
        <v>1</v>
      </c>
      <c r="B20" s="20" t="str">
        <f>VLOOKUP(A20,$H$24:$I$29,2)</f>
        <v>Ares HC/Paks</v>
      </c>
      <c r="C20" s="4">
        <v>6</v>
      </c>
      <c r="D20" s="20" t="str">
        <f>VLOOKUP(C20,$H$24:$I$29,2)</f>
        <v>Debreceni FSE</v>
      </c>
      <c r="E20" s="2"/>
      <c r="F20" s="4">
        <v>6</v>
      </c>
      <c r="G20" s="20" t="str">
        <f>VLOOKUP(F20,$H$24:$I$29,2)</f>
        <v>Debreceni FSE</v>
      </c>
      <c r="H20" s="4">
        <v>4</v>
      </c>
      <c r="I20" s="20" t="str">
        <f>VLOOKUP(H20,$H$24:$I$29,2)</f>
        <v>Phoenix Fireball SE</v>
      </c>
      <c r="J20" s="2"/>
      <c r="K20" s="4">
        <v>4</v>
      </c>
      <c r="L20" s="20" t="str">
        <f>VLOOKUP(K20,$H$24:$I$29,2)</f>
        <v>Phoenix Fireball SE</v>
      </c>
      <c r="M20" s="4">
        <v>2</v>
      </c>
      <c r="N20" s="20" t="str">
        <f>VLOOKUP(M20,$H$24:$I$29,2)</f>
        <v>Szolnok CFK</v>
      </c>
    </row>
    <row r="21" spans="1:12" ht="7.5" customHeight="1">
      <c r="A21" s="7"/>
      <c r="B21" s="2"/>
      <c r="E21" s="2"/>
      <c r="F21" s="2"/>
      <c r="G21" s="2"/>
      <c r="H21" s="2"/>
      <c r="I21" s="2"/>
      <c r="J21" s="2"/>
      <c r="K21" s="2"/>
      <c r="L21" s="2"/>
    </row>
    <row r="22" spans="1:11" ht="7.5" customHeight="1">
      <c r="A22" s="7"/>
      <c r="B22" s="2"/>
      <c r="E22" s="3"/>
      <c r="F22" s="3"/>
      <c r="G22" s="3"/>
      <c r="H22" s="3"/>
      <c r="I22" s="3"/>
      <c r="J22" s="3"/>
      <c r="K22" s="3"/>
    </row>
    <row r="23" spans="1:11" ht="12.75">
      <c r="A23" s="36" t="s">
        <v>12</v>
      </c>
      <c r="B23" s="36"/>
      <c r="C23" s="36"/>
      <c r="D23" s="36"/>
      <c r="E23" s="6"/>
      <c r="F23" s="6"/>
      <c r="G23" s="6"/>
      <c r="H23" s="36" t="s">
        <v>11</v>
      </c>
      <c r="I23" s="36"/>
      <c r="K23" s="6"/>
    </row>
    <row r="24" spans="1:12" ht="12.75">
      <c r="A24" s="37" t="s">
        <v>1</v>
      </c>
      <c r="B24" s="38"/>
      <c r="C24" s="37" t="s">
        <v>2</v>
      </c>
      <c r="D24" s="38"/>
      <c r="E24" s="2"/>
      <c r="F24" s="2"/>
      <c r="G24" s="2"/>
      <c r="H24" s="4">
        <v>1</v>
      </c>
      <c r="I24" s="20" t="str">
        <f>L24</f>
        <v>Ares HC/Paks</v>
      </c>
      <c r="K24" s="2"/>
      <c r="L24" s="13" t="s">
        <v>47</v>
      </c>
    </row>
    <row r="25" spans="1:12" ht="12.75">
      <c r="A25" s="4">
        <v>4</v>
      </c>
      <c r="B25" s="20" t="str">
        <f>VLOOKUP(A25,$H$24:$I$29,2)</f>
        <v>Phoenix Fireball SE</v>
      </c>
      <c r="C25" s="4">
        <v>1</v>
      </c>
      <c r="D25" s="20" t="str">
        <f>VLOOKUP(C25,$H$24:$I$29,2)</f>
        <v>Ares HC/Paks</v>
      </c>
      <c r="E25" s="2"/>
      <c r="F25" s="2"/>
      <c r="G25" s="2"/>
      <c r="H25" s="4">
        <v>2</v>
      </c>
      <c r="I25" s="20" t="str">
        <f>L27</f>
        <v>Szolnok CFK</v>
      </c>
      <c r="K25" s="2"/>
      <c r="L25" s="13" t="s">
        <v>22</v>
      </c>
    </row>
    <row r="26" spans="1:12" ht="12.75">
      <c r="A26" s="4">
        <v>2</v>
      </c>
      <c r="B26" s="20" t="str">
        <f>VLOOKUP(A26,$H$24:$I$29,2)</f>
        <v>Szolnok CFK</v>
      </c>
      <c r="C26" s="4">
        <v>6</v>
      </c>
      <c r="D26" s="20" t="str">
        <f>VLOOKUP(C26,$H$24:$I$29,2)</f>
        <v>Debreceni FSE</v>
      </c>
      <c r="E26" s="2"/>
      <c r="F26" s="2"/>
      <c r="G26" s="2"/>
      <c r="H26" s="4">
        <v>3</v>
      </c>
      <c r="I26" s="20" t="str">
        <f>L26</f>
        <v>Rudas FT</v>
      </c>
      <c r="K26" s="2"/>
      <c r="L26" s="13" t="s">
        <v>56</v>
      </c>
    </row>
    <row r="27" spans="1:12" ht="12.75">
      <c r="A27" s="4">
        <v>3</v>
      </c>
      <c r="B27" s="20" t="str">
        <f>VLOOKUP(A27,$H$24:$I$29,2)</f>
        <v>Rudas FT</v>
      </c>
      <c r="C27" s="4">
        <v>5</v>
      </c>
      <c r="D27" s="20" t="str">
        <f>VLOOKUP(C27,$H$24:$I$29,2)</f>
        <v>SZABADNAPOS</v>
      </c>
      <c r="E27" s="2"/>
      <c r="F27" s="2"/>
      <c r="G27" s="2"/>
      <c r="H27" s="4">
        <v>4</v>
      </c>
      <c r="I27" s="20" t="str">
        <f>L25</f>
        <v>Phoenix Fireball SE</v>
      </c>
      <c r="K27" s="2"/>
      <c r="L27" s="13" t="s">
        <v>53</v>
      </c>
    </row>
    <row r="28" spans="5:12" ht="12.75">
      <c r="E28" s="2"/>
      <c r="F28" s="2"/>
      <c r="G28" s="2"/>
      <c r="H28" s="4">
        <v>5</v>
      </c>
      <c r="I28" s="20" t="str">
        <f>L29</f>
        <v>SZABADNAPOS</v>
      </c>
      <c r="K28" s="2"/>
      <c r="L28" s="13" t="s">
        <v>16</v>
      </c>
    </row>
    <row r="29" spans="5:12" ht="12.75">
      <c r="E29" s="2"/>
      <c r="F29" s="2"/>
      <c r="G29" s="2"/>
      <c r="H29" s="4">
        <v>6</v>
      </c>
      <c r="I29" s="20" t="str">
        <f>L28</f>
        <v>Debreceni FSE</v>
      </c>
      <c r="K29" s="2"/>
      <c r="L29" t="s">
        <v>55</v>
      </c>
    </row>
    <row r="30" spans="5:11" ht="12.75">
      <c r="E30" s="2"/>
      <c r="F30" s="2"/>
      <c r="G30" s="2"/>
      <c r="H30" s="2"/>
      <c r="I30" s="2"/>
      <c r="J30" s="2"/>
      <c r="K30" s="2"/>
    </row>
  </sheetData>
  <sheetProtection/>
  <mergeCells count="31">
    <mergeCell ref="A23:D23"/>
    <mergeCell ref="H23:I23"/>
    <mergeCell ref="A24:B24"/>
    <mergeCell ref="C24:D24"/>
    <mergeCell ref="A16:D16"/>
    <mergeCell ref="F16:I16"/>
    <mergeCell ref="K16:N16"/>
    <mergeCell ref="A17:B17"/>
    <mergeCell ref="C17:D17"/>
    <mergeCell ref="F17:G17"/>
    <mergeCell ref="H17:I17"/>
    <mergeCell ref="K17:L17"/>
    <mergeCell ref="M17:N17"/>
    <mergeCell ref="A9:D9"/>
    <mergeCell ref="F9:I9"/>
    <mergeCell ref="K9:N9"/>
    <mergeCell ref="A10:B10"/>
    <mergeCell ref="C10:D10"/>
    <mergeCell ref="F10:G10"/>
    <mergeCell ref="H10:I10"/>
    <mergeCell ref="K10:L10"/>
    <mergeCell ref="M10:N10"/>
    <mergeCell ref="A2:D2"/>
    <mergeCell ref="F2:I2"/>
    <mergeCell ref="K2:N2"/>
    <mergeCell ref="A3:B3"/>
    <mergeCell ref="C3:D3"/>
    <mergeCell ref="F3:G3"/>
    <mergeCell ref="H3:I3"/>
    <mergeCell ref="K3:L3"/>
    <mergeCell ref="M3:N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&amp;CLÁNY U19 OB
2009-2010
ALAPSZAKASZ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V30"/>
  <sheetViews>
    <sheetView workbookViewId="0" topLeftCell="A1">
      <selection activeCell="H26" sqref="H26:I26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1" customWidth="1"/>
    <col min="14" max="14" width="17.140625" style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1" ht="5.25" customHeight="1"/>
    <row r="2" spans="1:14" ht="12.75">
      <c r="A2" s="36" t="s">
        <v>0</v>
      </c>
      <c r="B2" s="36"/>
      <c r="C2" s="36"/>
      <c r="D2" s="36"/>
      <c r="E2" s="2"/>
      <c r="F2" s="36" t="s">
        <v>3</v>
      </c>
      <c r="G2" s="36"/>
      <c r="H2" s="36"/>
      <c r="I2" s="36"/>
      <c r="J2" s="5"/>
      <c r="K2" s="36" t="s">
        <v>4</v>
      </c>
      <c r="L2" s="36"/>
      <c r="M2" s="36"/>
      <c r="N2" s="36"/>
    </row>
    <row r="3" spans="1:14" ht="12.75">
      <c r="A3" s="37" t="s">
        <v>1</v>
      </c>
      <c r="B3" s="38"/>
      <c r="C3" s="37" t="s">
        <v>2</v>
      </c>
      <c r="D3" s="38"/>
      <c r="E3" s="2"/>
      <c r="F3" s="37" t="s">
        <v>1</v>
      </c>
      <c r="G3" s="38"/>
      <c r="H3" s="37" t="s">
        <v>2</v>
      </c>
      <c r="I3" s="38"/>
      <c r="J3" s="2"/>
      <c r="K3" s="37" t="s">
        <v>1</v>
      </c>
      <c r="L3" s="38"/>
      <c r="M3" s="37" t="s">
        <v>2</v>
      </c>
      <c r="N3" s="38"/>
    </row>
    <row r="4" spans="1:22" ht="12.75">
      <c r="A4" s="4">
        <v>1</v>
      </c>
      <c r="B4" s="20" t="str">
        <f>VLOOKUP(A4,$H$27:$I$30,2)</f>
        <v>Ares HC/Paks</v>
      </c>
      <c r="C4" s="4">
        <v>2</v>
      </c>
      <c r="D4" s="20" t="str">
        <f>VLOOKUP(C4,$H$27:$I$30,2)</f>
        <v>Vajda White Sharks</v>
      </c>
      <c r="E4" s="2"/>
      <c r="F4" s="4">
        <v>2</v>
      </c>
      <c r="G4" s="20" t="str">
        <f>VLOOKUP(F4,$H$27:$I$30,2)</f>
        <v>Vajda White Sharks</v>
      </c>
      <c r="H4" s="4">
        <v>3</v>
      </c>
      <c r="I4" s="20" t="str">
        <f>VLOOKUP(H4,$H$27:$I$30,2)</f>
        <v>SZPK-NOKIA</v>
      </c>
      <c r="J4" s="2"/>
      <c r="K4" s="4">
        <v>1</v>
      </c>
      <c r="L4" s="20" t="str">
        <f>VLOOKUP(K4,$H$27:$I$30,2)</f>
        <v>Ares HC/Paks</v>
      </c>
      <c r="M4" s="4">
        <v>3</v>
      </c>
      <c r="N4" s="20" t="str">
        <f>VLOOKUP(M4,$H$27:$I$30,2)</f>
        <v>SZPK-NOKIA</v>
      </c>
      <c r="V4" s="3"/>
    </row>
    <row r="5" spans="1:22" ht="12.75">
      <c r="A5" s="4">
        <v>3</v>
      </c>
      <c r="B5" s="20" t="str">
        <f>VLOOKUP(A5,$H$27:$I$30,2)</f>
        <v>SZPK-NOKIA</v>
      </c>
      <c r="C5" s="4">
        <v>4</v>
      </c>
      <c r="D5" s="20" t="str">
        <f>VLOOKUP(C5,$H$27:$I$30,2)</f>
        <v>Hunyadi-MEISE</v>
      </c>
      <c r="E5" s="2"/>
      <c r="F5" s="4">
        <v>4</v>
      </c>
      <c r="G5" s="20" t="str">
        <f>VLOOKUP(F5,$H$27:$I$30,2)</f>
        <v>Hunyadi-MEISE</v>
      </c>
      <c r="H5" s="4">
        <v>1</v>
      </c>
      <c r="I5" s="20" t="str">
        <f>VLOOKUP(H5,$H$27:$I$30,2)</f>
        <v>Ares HC/Paks</v>
      </c>
      <c r="J5" s="2"/>
      <c r="K5" s="4">
        <v>2</v>
      </c>
      <c r="L5" s="20" t="str">
        <f>VLOOKUP(K5,$H$27:$I$30,2)</f>
        <v>Vajda White Sharks</v>
      </c>
      <c r="M5" s="4">
        <v>4</v>
      </c>
      <c r="N5" s="20" t="str">
        <f>VLOOKUP(M5,$H$27:$I$30,2)</f>
        <v>Hunyadi-MEISE</v>
      </c>
      <c r="V5" s="3"/>
    </row>
    <row r="6" spans="2:22" ht="7.5" customHeight="1">
      <c r="B6" s="3"/>
      <c r="C6" s="2"/>
      <c r="D6" s="2"/>
      <c r="E6" s="2"/>
      <c r="F6" s="2"/>
      <c r="G6" s="2"/>
      <c r="H6" s="2"/>
      <c r="I6" s="2"/>
      <c r="J6" s="2"/>
      <c r="K6" s="3"/>
      <c r="V6" s="3"/>
    </row>
    <row r="7" spans="5:22" ht="7.5" customHeight="1">
      <c r="E7" s="2"/>
      <c r="F7" s="2"/>
      <c r="G7" s="2"/>
      <c r="H7" s="2"/>
      <c r="I7" s="2"/>
      <c r="J7" s="2"/>
      <c r="K7" s="3"/>
      <c r="V7" s="3"/>
    </row>
    <row r="8" spans="1:21" ht="12.75">
      <c r="A8" s="36" t="s">
        <v>10</v>
      </c>
      <c r="B8" s="36"/>
      <c r="C8" s="36"/>
      <c r="D8" s="36"/>
      <c r="E8" s="2"/>
      <c r="F8" s="36" t="s">
        <v>5</v>
      </c>
      <c r="G8" s="36"/>
      <c r="H8" s="36"/>
      <c r="I8" s="36"/>
      <c r="J8" s="5"/>
      <c r="K8" s="36" t="s">
        <v>6</v>
      </c>
      <c r="L8" s="36"/>
      <c r="M8" s="36"/>
      <c r="N8" s="36"/>
      <c r="R8" s="3"/>
      <c r="S8"/>
      <c r="T8"/>
      <c r="U8"/>
    </row>
    <row r="9" spans="1:21" ht="12.75">
      <c r="A9" s="37" t="s">
        <v>1</v>
      </c>
      <c r="B9" s="38"/>
      <c r="C9" s="37" t="s">
        <v>2</v>
      </c>
      <c r="D9" s="38"/>
      <c r="E9" s="2"/>
      <c r="F9" s="37" t="s">
        <v>1</v>
      </c>
      <c r="G9" s="38"/>
      <c r="H9" s="37" t="s">
        <v>2</v>
      </c>
      <c r="I9" s="38"/>
      <c r="J9" s="2"/>
      <c r="K9" s="37" t="s">
        <v>1</v>
      </c>
      <c r="L9" s="38"/>
      <c r="M9" s="37" t="s">
        <v>2</v>
      </c>
      <c r="N9" s="38"/>
      <c r="R9" s="3"/>
      <c r="S9"/>
      <c r="T9"/>
      <c r="U9"/>
    </row>
    <row r="10" spans="1:21" ht="12.75">
      <c r="A10" s="4">
        <v>2</v>
      </c>
      <c r="B10" s="20" t="str">
        <f>VLOOKUP(A10,$H$27:$I$30,2)</f>
        <v>Vajda White Sharks</v>
      </c>
      <c r="C10" s="4">
        <v>1</v>
      </c>
      <c r="D10" s="20" t="str">
        <f>VLOOKUP(C10,$H$27:$I$30,2)</f>
        <v>Ares HC/Paks</v>
      </c>
      <c r="E10" s="2"/>
      <c r="F10" s="4">
        <v>3</v>
      </c>
      <c r="G10" s="20" t="str">
        <f>VLOOKUP(F10,$H$27:$I$30,2)</f>
        <v>SZPK-NOKIA</v>
      </c>
      <c r="H10" s="4">
        <v>2</v>
      </c>
      <c r="I10" s="20" t="str">
        <f>VLOOKUP(H10,$H$27:$I$30,2)</f>
        <v>Vajda White Sharks</v>
      </c>
      <c r="J10" s="2"/>
      <c r="K10" s="4">
        <v>3</v>
      </c>
      <c r="L10" s="20" t="str">
        <f>VLOOKUP(K10,$H$27:$I$30,2)</f>
        <v>SZPK-NOKIA</v>
      </c>
      <c r="M10" s="4">
        <v>1</v>
      </c>
      <c r="N10" s="20" t="str">
        <f>VLOOKUP(M10,$H$27:$I$30,2)</f>
        <v>Ares HC/Paks</v>
      </c>
      <c r="R10" s="3"/>
      <c r="S10"/>
      <c r="T10"/>
      <c r="U10"/>
    </row>
    <row r="11" spans="1:21" ht="12.75">
      <c r="A11" s="4">
        <v>4</v>
      </c>
      <c r="B11" s="20" t="str">
        <f>VLOOKUP(A11,$H$27:$I$30,2)</f>
        <v>Hunyadi-MEISE</v>
      </c>
      <c r="C11" s="4">
        <v>3</v>
      </c>
      <c r="D11" s="20" t="str">
        <f>VLOOKUP(C11,$H$27:$I$30,2)</f>
        <v>SZPK-NOKIA</v>
      </c>
      <c r="E11" s="2"/>
      <c r="F11" s="4">
        <v>1</v>
      </c>
      <c r="G11" s="20" t="str">
        <f>VLOOKUP(F11,$H$27:$I$30,2)</f>
        <v>Ares HC/Paks</v>
      </c>
      <c r="H11" s="4">
        <v>4</v>
      </c>
      <c r="I11" s="20" t="str">
        <f>VLOOKUP(H11,$H$27:$I$30,2)</f>
        <v>Hunyadi-MEISE</v>
      </c>
      <c r="J11" s="2"/>
      <c r="K11" s="4">
        <v>2</v>
      </c>
      <c r="L11" s="20" t="str">
        <f>VLOOKUP(K11,$H$27:$I$30,2)</f>
        <v>Vajda White Sharks</v>
      </c>
      <c r="M11" s="4">
        <v>4</v>
      </c>
      <c r="N11" s="20" t="str">
        <f>VLOOKUP(M11,$H$27:$I$30,2)</f>
        <v>Hunyadi-MEISE</v>
      </c>
      <c r="R11"/>
      <c r="S11"/>
      <c r="T11"/>
      <c r="U11"/>
    </row>
    <row r="12" spans="2:7" ht="7.5" customHeight="1">
      <c r="B12" s="3"/>
      <c r="C12" s="2"/>
      <c r="D12" s="2"/>
      <c r="E12" s="2"/>
      <c r="F12" s="2"/>
      <c r="G12" s="2"/>
    </row>
    <row r="13" spans="2:7" ht="7.5" customHeight="1">
      <c r="B13" s="3"/>
      <c r="C13" s="2"/>
      <c r="D13" s="2"/>
      <c r="E13" s="2"/>
      <c r="F13" s="2"/>
      <c r="G13" s="2"/>
    </row>
    <row r="14" spans="1:14" ht="12.75">
      <c r="A14" s="36" t="s">
        <v>7</v>
      </c>
      <c r="B14" s="36"/>
      <c r="C14" s="36"/>
      <c r="D14" s="36"/>
      <c r="E14" s="2"/>
      <c r="F14" s="36" t="s">
        <v>8</v>
      </c>
      <c r="G14" s="36"/>
      <c r="H14" s="36"/>
      <c r="I14" s="36"/>
      <c r="J14" s="5"/>
      <c r="K14" s="36" t="s">
        <v>9</v>
      </c>
      <c r="L14" s="36"/>
      <c r="M14" s="36"/>
      <c r="N14" s="36"/>
    </row>
    <row r="15" spans="1:14" ht="12.75">
      <c r="A15" s="37" t="s">
        <v>1</v>
      </c>
      <c r="B15" s="38"/>
      <c r="C15" s="37" t="s">
        <v>2</v>
      </c>
      <c r="D15" s="38"/>
      <c r="E15" s="2"/>
      <c r="F15" s="37" t="s">
        <v>1</v>
      </c>
      <c r="G15" s="38"/>
      <c r="H15" s="37" t="s">
        <v>2</v>
      </c>
      <c r="I15" s="38"/>
      <c r="J15" s="2"/>
      <c r="K15" s="37" t="s">
        <v>1</v>
      </c>
      <c r="L15" s="38"/>
      <c r="M15" s="37" t="s">
        <v>2</v>
      </c>
      <c r="N15" s="38"/>
    </row>
    <row r="16" spans="1:14" ht="12.75">
      <c r="A16" s="4">
        <v>1</v>
      </c>
      <c r="B16" s="20" t="str">
        <f>VLOOKUP(A16,$H$27:$I$30,2)</f>
        <v>Ares HC/Paks</v>
      </c>
      <c r="C16" s="4">
        <v>2</v>
      </c>
      <c r="D16" s="20" t="str">
        <f>VLOOKUP(C16,$H$27:$I$30,2)</f>
        <v>Vajda White Sharks</v>
      </c>
      <c r="E16" s="2"/>
      <c r="F16" s="4">
        <v>2</v>
      </c>
      <c r="G16" s="20" t="str">
        <f>VLOOKUP(F16,$H$27:$I$30,2)</f>
        <v>Vajda White Sharks</v>
      </c>
      <c r="H16" s="4">
        <v>3</v>
      </c>
      <c r="I16" s="20" t="str">
        <f>VLOOKUP(H16,$H$27:$I$30,2)</f>
        <v>SZPK-NOKIA</v>
      </c>
      <c r="J16" s="2"/>
      <c r="K16" s="4">
        <v>1</v>
      </c>
      <c r="L16" s="20" t="str">
        <f>VLOOKUP(K16,$H$27:$I$30,2)</f>
        <v>Ares HC/Paks</v>
      </c>
      <c r="M16" s="4">
        <v>3</v>
      </c>
      <c r="N16" s="20" t="str">
        <f>VLOOKUP(M16,$H$27:$I$30,2)</f>
        <v>SZPK-NOKIA</v>
      </c>
    </row>
    <row r="17" spans="1:14" ht="12.75">
      <c r="A17" s="4">
        <v>3</v>
      </c>
      <c r="B17" s="20" t="str">
        <f>VLOOKUP(A17,$H$27:$I$30,2)</f>
        <v>SZPK-NOKIA</v>
      </c>
      <c r="C17" s="4">
        <v>4</v>
      </c>
      <c r="D17" s="20" t="str">
        <f>VLOOKUP(C17,$H$27:$I$30,2)</f>
        <v>Hunyadi-MEISE</v>
      </c>
      <c r="E17" s="2"/>
      <c r="F17" s="4">
        <v>4</v>
      </c>
      <c r="G17" s="20" t="str">
        <f>VLOOKUP(F17,$H$27:$I$30,2)</f>
        <v>Hunyadi-MEISE</v>
      </c>
      <c r="H17" s="4">
        <v>1</v>
      </c>
      <c r="I17" s="20" t="str">
        <f>VLOOKUP(H17,$H$27:$I$30,2)</f>
        <v>Ares HC/Paks</v>
      </c>
      <c r="J17" s="2"/>
      <c r="K17" s="4">
        <v>2</v>
      </c>
      <c r="L17" s="20" t="str">
        <f>VLOOKUP(K17,$H$27:$I$30,2)</f>
        <v>Vajda White Sharks</v>
      </c>
      <c r="M17" s="4">
        <v>4</v>
      </c>
      <c r="N17" s="20" t="str">
        <f>VLOOKUP(M17,$H$27:$I$30,2)</f>
        <v>Hunyadi-MEISE</v>
      </c>
    </row>
    <row r="18" spans="2:11" ht="12.75">
      <c r="B18" s="3"/>
      <c r="C18" s="2"/>
      <c r="D18" s="2"/>
      <c r="E18" s="2"/>
      <c r="F18" s="2"/>
      <c r="G18" s="2"/>
      <c r="H18" s="2"/>
      <c r="I18" s="21"/>
      <c r="J18" s="2"/>
      <c r="K18" s="3"/>
    </row>
    <row r="19" spans="5:11" ht="12.75">
      <c r="E19" s="2"/>
      <c r="F19" s="2"/>
      <c r="G19" s="2"/>
      <c r="H19" s="2"/>
      <c r="I19" s="2"/>
      <c r="J19" s="2"/>
      <c r="K19" s="3"/>
    </row>
    <row r="20" spans="1:14" ht="12.75">
      <c r="A20" s="36" t="s">
        <v>12</v>
      </c>
      <c r="B20" s="36"/>
      <c r="C20" s="36"/>
      <c r="D20" s="36"/>
      <c r="E20" s="2"/>
      <c r="F20" s="36" t="s">
        <v>13</v>
      </c>
      <c r="G20" s="36"/>
      <c r="H20" s="36"/>
      <c r="I20" s="36"/>
      <c r="J20" s="5"/>
      <c r="K20" s="36" t="s">
        <v>14</v>
      </c>
      <c r="L20" s="36"/>
      <c r="M20" s="36"/>
      <c r="N20" s="36"/>
    </row>
    <row r="21" spans="1:14" ht="12.75">
      <c r="A21" s="37" t="s">
        <v>1</v>
      </c>
      <c r="B21" s="38"/>
      <c r="C21" s="37" t="s">
        <v>2</v>
      </c>
      <c r="D21" s="38"/>
      <c r="E21" s="2"/>
      <c r="F21" s="37" t="s">
        <v>1</v>
      </c>
      <c r="G21" s="38"/>
      <c r="H21" s="37" t="s">
        <v>2</v>
      </c>
      <c r="I21" s="38"/>
      <c r="J21" s="2"/>
      <c r="K21" s="37" t="s">
        <v>1</v>
      </c>
      <c r="L21" s="38"/>
      <c r="M21" s="37" t="s">
        <v>2</v>
      </c>
      <c r="N21" s="38"/>
    </row>
    <row r="22" spans="1:14" ht="12.75">
      <c r="A22" s="4">
        <v>2</v>
      </c>
      <c r="B22" s="20" t="str">
        <f>VLOOKUP(A22,$H$27:$I$30,2)</f>
        <v>Vajda White Sharks</v>
      </c>
      <c r="C22" s="4">
        <v>1</v>
      </c>
      <c r="D22" s="20" t="str">
        <f>VLOOKUP(C22,$H$27:$I$30,2)</f>
        <v>Ares HC/Paks</v>
      </c>
      <c r="E22" s="2"/>
      <c r="F22" s="4">
        <v>3</v>
      </c>
      <c r="G22" s="20" t="str">
        <f>VLOOKUP(F22,$H$27:$I$30,2)</f>
        <v>SZPK-NOKIA</v>
      </c>
      <c r="H22" s="4">
        <v>2</v>
      </c>
      <c r="I22" s="20" t="str">
        <f>VLOOKUP(H22,$H$27:$I$30,2)</f>
        <v>Vajda White Sharks</v>
      </c>
      <c r="J22" s="2"/>
      <c r="K22" s="4">
        <v>3</v>
      </c>
      <c r="L22" s="20" t="str">
        <f>VLOOKUP(K22,$H$27:$I$30,2)</f>
        <v>SZPK-NOKIA</v>
      </c>
      <c r="M22" s="4">
        <v>1</v>
      </c>
      <c r="N22" s="20" t="str">
        <f>VLOOKUP(M22,$H$27:$I$30,2)</f>
        <v>Ares HC/Paks</v>
      </c>
    </row>
    <row r="23" spans="1:14" ht="12.75">
      <c r="A23" s="4">
        <v>4</v>
      </c>
      <c r="B23" s="20" t="str">
        <f>VLOOKUP(A23,$H$27:$I$30,2)</f>
        <v>Hunyadi-MEISE</v>
      </c>
      <c r="C23" s="4">
        <v>3</v>
      </c>
      <c r="D23" s="20" t="str">
        <f>VLOOKUP(C23,$H$27:$I$30,2)</f>
        <v>SZPK-NOKIA</v>
      </c>
      <c r="E23" s="2"/>
      <c r="F23" s="4">
        <v>1</v>
      </c>
      <c r="G23" s="20" t="str">
        <f>VLOOKUP(F23,$H$27:$I$30,2)</f>
        <v>Ares HC/Paks</v>
      </c>
      <c r="H23" s="4">
        <v>4</v>
      </c>
      <c r="I23" s="20" t="str">
        <f>VLOOKUP(H23,$H$27:$I$30,2)</f>
        <v>Hunyadi-MEISE</v>
      </c>
      <c r="J23" s="2"/>
      <c r="K23" s="4">
        <v>2</v>
      </c>
      <c r="L23" s="20" t="str">
        <f>VLOOKUP(K23,$H$27:$I$30,2)</f>
        <v>Vajda White Sharks</v>
      </c>
      <c r="M23" s="4">
        <v>4</v>
      </c>
      <c r="N23" s="20" t="str">
        <f>VLOOKUP(M23,$H$27:$I$30,2)</f>
        <v>Hunyadi-MEISE</v>
      </c>
    </row>
    <row r="26" spans="8:9" ht="12.75">
      <c r="H26" s="36" t="s">
        <v>11</v>
      </c>
      <c r="I26" s="36"/>
    </row>
    <row r="27" spans="8:12" ht="12.75">
      <c r="H27" s="4">
        <v>1</v>
      </c>
      <c r="I27" s="20" t="str">
        <f>L27</f>
        <v>Ares HC/Paks</v>
      </c>
      <c r="L27" s="13" t="s">
        <v>47</v>
      </c>
    </row>
    <row r="28" spans="8:12" ht="12.75">
      <c r="H28" s="4">
        <v>2</v>
      </c>
      <c r="I28" s="20" t="str">
        <f>L30</f>
        <v>Vajda White Sharks</v>
      </c>
      <c r="L28" s="13" t="s">
        <v>48</v>
      </c>
    </row>
    <row r="29" spans="8:12" ht="12.75">
      <c r="H29" s="4">
        <v>3</v>
      </c>
      <c r="I29" s="20" t="str">
        <f>L29</f>
        <v>SZPK-NOKIA</v>
      </c>
      <c r="L29" s="13" t="s">
        <v>24</v>
      </c>
    </row>
    <row r="30" spans="8:12" ht="12.75">
      <c r="H30" s="4">
        <v>4</v>
      </c>
      <c r="I30" s="20" t="str">
        <f>L28</f>
        <v>Hunyadi-MEISE</v>
      </c>
      <c r="L30" s="13" t="s">
        <v>49</v>
      </c>
    </row>
  </sheetData>
  <sheetProtection/>
  <mergeCells count="37">
    <mergeCell ref="H26:I26"/>
    <mergeCell ref="A20:D20"/>
    <mergeCell ref="F20:I20"/>
    <mergeCell ref="K20:N20"/>
    <mergeCell ref="A21:B21"/>
    <mergeCell ref="C21:D21"/>
    <mergeCell ref="F21:G21"/>
    <mergeCell ref="H21:I21"/>
    <mergeCell ref="K21:L21"/>
    <mergeCell ref="M21:N21"/>
    <mergeCell ref="A14:D14"/>
    <mergeCell ref="F14:I14"/>
    <mergeCell ref="K14:N14"/>
    <mergeCell ref="A15:B15"/>
    <mergeCell ref="C15:D15"/>
    <mergeCell ref="F15:G15"/>
    <mergeCell ref="H15:I15"/>
    <mergeCell ref="K15:L15"/>
    <mergeCell ref="M15:N15"/>
    <mergeCell ref="A8:D8"/>
    <mergeCell ref="F8:I8"/>
    <mergeCell ref="K8:N8"/>
    <mergeCell ref="A9:B9"/>
    <mergeCell ref="C9:D9"/>
    <mergeCell ref="F9:G9"/>
    <mergeCell ref="H9:I9"/>
    <mergeCell ref="K9:L9"/>
    <mergeCell ref="M9:N9"/>
    <mergeCell ref="A2:D2"/>
    <mergeCell ref="F2:I2"/>
    <mergeCell ref="K2:N2"/>
    <mergeCell ref="A3:B3"/>
    <mergeCell ref="C3:D3"/>
    <mergeCell ref="F3:G3"/>
    <mergeCell ref="H3:I3"/>
    <mergeCell ref="K3:L3"/>
    <mergeCell ref="M3:N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&amp;CLÁNY U15 OB
2009-2010
ŐSZ-TAVASZ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V39"/>
  <sheetViews>
    <sheetView workbookViewId="0" topLeftCell="A1">
      <selection activeCell="C28" sqref="C28:D28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1" customWidth="1"/>
    <col min="14" max="14" width="17.140625" style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1" ht="5.25" customHeight="1"/>
    <row r="2" spans="1:14" ht="12.75">
      <c r="A2" s="36" t="s">
        <v>0</v>
      </c>
      <c r="B2" s="36"/>
      <c r="C2" s="36"/>
      <c r="D2" s="36"/>
      <c r="E2" s="2"/>
      <c r="F2" s="36" t="s">
        <v>3</v>
      </c>
      <c r="G2" s="36"/>
      <c r="H2" s="36"/>
      <c r="I2" s="36"/>
      <c r="J2" s="5"/>
      <c r="K2" s="36" t="s">
        <v>4</v>
      </c>
      <c r="L2" s="36"/>
      <c r="M2" s="36"/>
      <c r="N2" s="36"/>
    </row>
    <row r="3" spans="1:14" ht="12.75">
      <c r="A3" s="37" t="s">
        <v>1</v>
      </c>
      <c r="B3" s="38"/>
      <c r="C3" s="37" t="s">
        <v>2</v>
      </c>
      <c r="D3" s="38"/>
      <c r="E3" s="2"/>
      <c r="F3" s="37" t="s">
        <v>1</v>
      </c>
      <c r="G3" s="38"/>
      <c r="H3" s="37" t="s">
        <v>2</v>
      </c>
      <c r="I3" s="38"/>
      <c r="J3" s="2"/>
      <c r="K3" s="37" t="s">
        <v>1</v>
      </c>
      <c r="L3" s="38"/>
      <c r="M3" s="37" t="s">
        <v>2</v>
      </c>
      <c r="N3" s="38"/>
    </row>
    <row r="4" spans="1:22" ht="12.75">
      <c r="A4" s="4">
        <v>1</v>
      </c>
      <c r="B4" s="20" t="str">
        <f>VLOOKUP(A4,$C$29:$D$38,2)</f>
        <v>IBK Cartoon Heroes</v>
      </c>
      <c r="C4" s="4">
        <v>10</v>
      </c>
      <c r="D4" s="20" t="str">
        <f>VLOOKUP(C4,$C$29:$D$38,2)</f>
        <v>Neumann Snipers</v>
      </c>
      <c r="E4" s="2"/>
      <c r="F4" s="4">
        <v>6</v>
      </c>
      <c r="G4" s="20" t="str">
        <f>VLOOKUP(F4,$C$29:$D$38,2)</f>
        <v>White Sharks HC</v>
      </c>
      <c r="H4" s="4">
        <v>1</v>
      </c>
      <c r="I4" s="20" t="str">
        <f>VLOOKUP(H4,$C$29:$D$38,2)</f>
        <v>IBK Cartoon Heroes</v>
      </c>
      <c r="J4" s="2"/>
      <c r="K4" s="4">
        <v>2</v>
      </c>
      <c r="L4" s="20" t="str">
        <f>VLOOKUP(K4,$C$29:$D$38,2)</f>
        <v>Ares HC</v>
      </c>
      <c r="M4" s="4">
        <v>1</v>
      </c>
      <c r="N4" s="20" t="str">
        <f>VLOOKUP(M4,$C$29:$D$38,2)</f>
        <v>IBK Cartoon Heroes</v>
      </c>
      <c r="V4" s="3"/>
    </row>
    <row r="5" spans="1:22" ht="12.75">
      <c r="A5" s="4">
        <v>2</v>
      </c>
      <c r="B5" s="20" t="str">
        <f>VLOOKUP(A5,$C$29:$D$38,2)</f>
        <v>Ares HC</v>
      </c>
      <c r="C5" s="4">
        <v>9</v>
      </c>
      <c r="D5" s="20" t="str">
        <f>VLOOKUP(C5,$C$29:$D$38,2)</f>
        <v>SZABADNAPOS</v>
      </c>
      <c r="E5" s="2"/>
      <c r="F5" s="4">
        <v>10</v>
      </c>
      <c r="G5" s="20" t="str">
        <f>VLOOKUP(F5,$C$29:$D$38,2)</f>
        <v>Neumann Snipers</v>
      </c>
      <c r="H5" s="4">
        <v>2</v>
      </c>
      <c r="I5" s="20" t="str">
        <f>VLOOKUP(H5,$C$29:$D$38,2)</f>
        <v>Ares HC</v>
      </c>
      <c r="J5" s="2"/>
      <c r="K5" s="4">
        <v>3</v>
      </c>
      <c r="L5" s="20" t="str">
        <f>VLOOKUP(K5,$C$29:$D$38,2)</f>
        <v>SZPK-NOKIA</v>
      </c>
      <c r="M5" s="4">
        <v>10</v>
      </c>
      <c r="N5" s="20" t="str">
        <f>VLOOKUP(M5,$C$29:$D$38,2)</f>
        <v>Neumann Snipers</v>
      </c>
      <c r="V5" s="3"/>
    </row>
    <row r="6" spans="1:22" ht="12.75">
      <c r="A6" s="4">
        <v>3</v>
      </c>
      <c r="B6" s="20" t="str">
        <f>VLOOKUP(A6,$C$29:$D$38,2)</f>
        <v>SZPK-NOKIA</v>
      </c>
      <c r="C6" s="4">
        <v>8</v>
      </c>
      <c r="D6" s="20" t="str">
        <f>VLOOKUP(C6,$C$29:$D$38,2)</f>
        <v>Szolnok CFK</v>
      </c>
      <c r="E6" s="2"/>
      <c r="F6" s="4">
        <v>9</v>
      </c>
      <c r="G6" s="20" t="str">
        <f>VLOOKUP(F6,$C$29:$D$38,2)</f>
        <v>SZABADNAPOS</v>
      </c>
      <c r="H6" s="4">
        <v>3</v>
      </c>
      <c r="I6" s="20" t="str">
        <f>VLOOKUP(H6,$C$29:$D$38,2)</f>
        <v>SZPK-NOKIA</v>
      </c>
      <c r="J6" s="2"/>
      <c r="K6" s="4">
        <v>4</v>
      </c>
      <c r="L6" s="20" t="str">
        <f>VLOOKUP(K6,$C$29:$D$38,2)</f>
        <v>Eszterházy-MEISE</v>
      </c>
      <c r="M6" s="4">
        <v>9</v>
      </c>
      <c r="N6" s="20" t="str">
        <f>VLOOKUP(M6,$C$29:$D$38,2)</f>
        <v>SZABADNAPOS</v>
      </c>
      <c r="V6" s="3"/>
    </row>
    <row r="7" spans="1:22" ht="12.75">
      <c r="A7" s="4">
        <v>4</v>
      </c>
      <c r="B7" s="20" t="str">
        <f>VLOOKUP(A7,$C$29:$D$38,2)</f>
        <v>Eszterházy-MEISE</v>
      </c>
      <c r="C7" s="4">
        <v>7</v>
      </c>
      <c r="D7" s="20" t="str">
        <f>VLOOKUP(C7,$C$29:$D$38,2)</f>
        <v>Phoenix Fireball SE</v>
      </c>
      <c r="E7" s="2"/>
      <c r="F7" s="4">
        <v>8</v>
      </c>
      <c r="G7" s="20" t="str">
        <f>VLOOKUP(F7,$C$29:$D$38,2)</f>
        <v>Szolnok CFK</v>
      </c>
      <c r="H7" s="4">
        <v>4</v>
      </c>
      <c r="I7" s="20" t="str">
        <f>VLOOKUP(H7,$C$29:$D$38,2)</f>
        <v>Eszterházy-MEISE</v>
      </c>
      <c r="J7" s="2"/>
      <c r="K7" s="4">
        <v>5</v>
      </c>
      <c r="L7" s="20" t="str">
        <f>VLOOKUP(K7,$C$29:$D$38,2)</f>
        <v>Debreceni FSE</v>
      </c>
      <c r="M7" s="4">
        <v>8</v>
      </c>
      <c r="N7" s="20" t="str">
        <f>VLOOKUP(M7,$C$29:$D$38,2)</f>
        <v>Szolnok CFK</v>
      </c>
      <c r="V7" s="3"/>
    </row>
    <row r="8" spans="1:22" ht="12.75">
      <c r="A8" s="4">
        <v>5</v>
      </c>
      <c r="B8" s="20" t="str">
        <f>VLOOKUP(A8,$C$29:$D$38,2)</f>
        <v>Debreceni FSE</v>
      </c>
      <c r="C8" s="4">
        <v>6</v>
      </c>
      <c r="D8" s="20" t="str">
        <f>VLOOKUP(C8,$C$29:$D$38,2)</f>
        <v>White Sharks HC</v>
      </c>
      <c r="E8" s="2"/>
      <c r="F8" s="4">
        <v>7</v>
      </c>
      <c r="G8" s="20" t="str">
        <f>VLOOKUP(F8,$C$29:$D$38,2)</f>
        <v>Phoenix Fireball SE</v>
      </c>
      <c r="H8" s="4">
        <v>5</v>
      </c>
      <c r="I8" s="20" t="str">
        <f>VLOOKUP(H8,$C$29:$D$38,2)</f>
        <v>Debreceni FSE</v>
      </c>
      <c r="J8" s="2"/>
      <c r="K8" s="4">
        <v>7</v>
      </c>
      <c r="L8" s="20" t="str">
        <f>VLOOKUP(K8,$C$29:$D$38,2)</f>
        <v>Phoenix Fireball SE</v>
      </c>
      <c r="M8" s="4">
        <v>6</v>
      </c>
      <c r="N8" s="20" t="str">
        <f>VLOOKUP(M8,$C$29:$D$38,2)</f>
        <v>White Sharks HC</v>
      </c>
      <c r="V8" s="3"/>
    </row>
    <row r="9" spans="2:22" ht="7.5" customHeight="1">
      <c r="B9" s="3"/>
      <c r="C9" s="2"/>
      <c r="D9" s="2"/>
      <c r="E9" s="2"/>
      <c r="F9" s="2"/>
      <c r="G9" s="2"/>
      <c r="H9" s="2"/>
      <c r="I9" s="2"/>
      <c r="J9" s="2"/>
      <c r="K9" s="3"/>
      <c r="V9" s="3"/>
    </row>
    <row r="10" spans="5:22" ht="7.5" customHeight="1">
      <c r="E10" s="2"/>
      <c r="F10" s="2"/>
      <c r="G10" s="2"/>
      <c r="H10" s="2"/>
      <c r="I10" s="2"/>
      <c r="J10" s="2"/>
      <c r="K10" s="3"/>
      <c r="V10" s="3"/>
    </row>
    <row r="11" spans="1:22" ht="12.75">
      <c r="A11" s="36" t="s">
        <v>10</v>
      </c>
      <c r="B11" s="36"/>
      <c r="C11" s="36"/>
      <c r="D11" s="36"/>
      <c r="E11" s="2"/>
      <c r="F11" s="36" t="s">
        <v>5</v>
      </c>
      <c r="G11" s="36"/>
      <c r="H11" s="36"/>
      <c r="I11" s="36"/>
      <c r="J11" s="5"/>
      <c r="K11" s="36" t="s">
        <v>6</v>
      </c>
      <c r="L11" s="36"/>
      <c r="M11" s="36"/>
      <c r="N11" s="36"/>
      <c r="V11" s="3"/>
    </row>
    <row r="12" spans="1:22" ht="12.75">
      <c r="A12" s="37" t="s">
        <v>1</v>
      </c>
      <c r="B12" s="38"/>
      <c r="C12" s="37" t="s">
        <v>2</v>
      </c>
      <c r="D12" s="38"/>
      <c r="E12" s="2"/>
      <c r="F12" s="37" t="s">
        <v>1</v>
      </c>
      <c r="G12" s="38"/>
      <c r="H12" s="37" t="s">
        <v>2</v>
      </c>
      <c r="I12" s="38"/>
      <c r="J12" s="2"/>
      <c r="K12" s="37" t="s">
        <v>1</v>
      </c>
      <c r="L12" s="38"/>
      <c r="M12" s="37" t="s">
        <v>2</v>
      </c>
      <c r="N12" s="38"/>
      <c r="V12" s="3"/>
    </row>
    <row r="13" spans="1:22" ht="12.75">
      <c r="A13" s="4">
        <v>1</v>
      </c>
      <c r="B13" s="20" t="str">
        <f>VLOOKUP(A13,$C$29:$D$38,2)</f>
        <v>IBK Cartoon Heroes</v>
      </c>
      <c r="C13" s="4">
        <v>3</v>
      </c>
      <c r="D13" s="20" t="str">
        <f>VLOOKUP(C13,$C$29:$D$38,2)</f>
        <v>SZPK-NOKIA</v>
      </c>
      <c r="E13" s="2"/>
      <c r="F13" s="4">
        <v>4</v>
      </c>
      <c r="G13" s="20" t="str">
        <f>VLOOKUP(F13,$C$29:$D$38,2)</f>
        <v>Eszterházy-MEISE</v>
      </c>
      <c r="H13" s="4">
        <v>1</v>
      </c>
      <c r="I13" s="20" t="str">
        <f>VLOOKUP(H13,$C$29:$D$38,2)</f>
        <v>IBK Cartoon Heroes</v>
      </c>
      <c r="J13" s="2"/>
      <c r="K13" s="4">
        <v>1</v>
      </c>
      <c r="L13" s="20" t="str">
        <f>VLOOKUP(K13,$C$29:$D$38,2)</f>
        <v>IBK Cartoon Heroes</v>
      </c>
      <c r="M13" s="4">
        <v>5</v>
      </c>
      <c r="N13" s="20" t="str">
        <f>VLOOKUP(M13,$C$29:$D$38,2)</f>
        <v>Debreceni FSE</v>
      </c>
      <c r="V13" s="3"/>
    </row>
    <row r="14" spans="1:14" ht="12.75">
      <c r="A14" s="4">
        <v>6</v>
      </c>
      <c r="B14" s="20" t="str">
        <f>VLOOKUP(A14,$C$29:$D$38,2)</f>
        <v>White Sharks HC</v>
      </c>
      <c r="C14" s="4">
        <v>2</v>
      </c>
      <c r="D14" s="20" t="str">
        <f>VLOOKUP(C14,$C$29:$D$38,2)</f>
        <v>Ares HC</v>
      </c>
      <c r="E14" s="2"/>
      <c r="F14" s="4">
        <v>3</v>
      </c>
      <c r="G14" s="20" t="str">
        <f>VLOOKUP(F14,$C$29:$D$38,2)</f>
        <v>SZPK-NOKIA</v>
      </c>
      <c r="H14" s="4">
        <v>2</v>
      </c>
      <c r="I14" s="20" t="str">
        <f>VLOOKUP(H14,$C$29:$D$38,2)</f>
        <v>Ares HC</v>
      </c>
      <c r="J14" s="2"/>
      <c r="K14" s="4">
        <v>2</v>
      </c>
      <c r="L14" s="20" t="str">
        <f>VLOOKUP(K14,$C$29:$D$38,2)</f>
        <v>Ares HC</v>
      </c>
      <c r="M14" s="4">
        <v>4</v>
      </c>
      <c r="N14" s="20" t="str">
        <f>VLOOKUP(M14,$C$29:$D$38,2)</f>
        <v>Eszterházy-MEISE</v>
      </c>
    </row>
    <row r="15" spans="1:14" ht="12.75">
      <c r="A15" s="4">
        <v>10</v>
      </c>
      <c r="B15" s="20" t="str">
        <f>VLOOKUP(A15,$C$29:$D$38,2)</f>
        <v>Neumann Snipers</v>
      </c>
      <c r="C15" s="4">
        <v>4</v>
      </c>
      <c r="D15" s="20" t="str">
        <f>VLOOKUP(C15,$C$29:$D$38,2)</f>
        <v>Eszterházy-MEISE</v>
      </c>
      <c r="E15" s="2"/>
      <c r="F15" s="4">
        <v>5</v>
      </c>
      <c r="G15" s="20" t="str">
        <f>VLOOKUP(F15,$C$29:$D$38,2)</f>
        <v>Debreceni FSE</v>
      </c>
      <c r="H15" s="4">
        <v>10</v>
      </c>
      <c r="I15" s="20" t="str">
        <f>VLOOKUP(H15,$C$29:$D$38,2)</f>
        <v>Neumann Snipers</v>
      </c>
      <c r="J15" s="2"/>
      <c r="K15" s="4">
        <v>6</v>
      </c>
      <c r="L15" s="20" t="str">
        <f>VLOOKUP(K15,$C$29:$D$38,2)</f>
        <v>White Sharks HC</v>
      </c>
      <c r="M15" s="4">
        <v>3</v>
      </c>
      <c r="N15" s="20" t="str">
        <f>VLOOKUP(M15,$C$29:$D$38,2)</f>
        <v>SZPK-NOKIA</v>
      </c>
    </row>
    <row r="16" spans="1:14" ht="12.75">
      <c r="A16" s="4">
        <v>9</v>
      </c>
      <c r="B16" s="20" t="str">
        <f>VLOOKUP(A16,$C$29:$D$38,2)</f>
        <v>SZABADNAPOS</v>
      </c>
      <c r="C16" s="4">
        <v>5</v>
      </c>
      <c r="D16" s="20" t="str">
        <f>VLOOKUP(C16,$C$29:$D$38,2)</f>
        <v>Debreceni FSE</v>
      </c>
      <c r="E16" s="2"/>
      <c r="F16" s="4">
        <v>7</v>
      </c>
      <c r="G16" s="20" t="str">
        <f>VLOOKUP(F16,$C$29:$D$38,2)</f>
        <v>Phoenix Fireball SE</v>
      </c>
      <c r="H16" s="4">
        <v>9</v>
      </c>
      <c r="I16" s="20" t="str">
        <f>VLOOKUP(H16,$C$29:$D$38,2)</f>
        <v>SZABADNAPOS</v>
      </c>
      <c r="J16" s="2"/>
      <c r="K16" s="4">
        <v>10</v>
      </c>
      <c r="L16" s="20" t="str">
        <f>VLOOKUP(K16,$C$29:$D$38,2)</f>
        <v>Neumann Snipers</v>
      </c>
      <c r="M16" s="4">
        <v>7</v>
      </c>
      <c r="N16" s="20" t="str">
        <f>VLOOKUP(M16,$C$29:$D$38,2)</f>
        <v>Phoenix Fireball SE</v>
      </c>
    </row>
    <row r="17" spans="1:14" ht="12.75">
      <c r="A17" s="4">
        <v>8</v>
      </c>
      <c r="B17" s="20" t="str">
        <f>VLOOKUP(A17,$C$29:$D$38,2)</f>
        <v>Szolnok CFK</v>
      </c>
      <c r="C17" s="4">
        <v>7</v>
      </c>
      <c r="D17" s="20" t="str">
        <f>VLOOKUP(C17,$C$29:$D$38,2)</f>
        <v>Phoenix Fireball SE</v>
      </c>
      <c r="E17" s="2"/>
      <c r="F17" s="4">
        <v>8</v>
      </c>
      <c r="G17" s="20" t="str">
        <f>VLOOKUP(F17,$C$29:$D$38,2)</f>
        <v>Szolnok CFK</v>
      </c>
      <c r="H17" s="4">
        <v>6</v>
      </c>
      <c r="I17" s="20" t="str">
        <f>VLOOKUP(H17,$C$29:$D$38,2)</f>
        <v>White Sharks HC</v>
      </c>
      <c r="K17" s="4">
        <v>9</v>
      </c>
      <c r="L17" s="20" t="str">
        <f>VLOOKUP(K17,$C$29:$D$38,2)</f>
        <v>SZABADNAPOS</v>
      </c>
      <c r="M17" s="4">
        <v>8</v>
      </c>
      <c r="N17" s="20" t="str">
        <f>VLOOKUP(M17,$C$29:$D$38,2)</f>
        <v>Szolnok CFK</v>
      </c>
    </row>
    <row r="18" spans="2:7" ht="7.5" customHeight="1">
      <c r="B18" s="3"/>
      <c r="C18" s="2"/>
      <c r="D18" s="2"/>
      <c r="E18" s="2"/>
      <c r="F18" s="2"/>
      <c r="G18" s="2"/>
    </row>
    <row r="19" spans="2:7" ht="7.5" customHeight="1">
      <c r="B19" s="3"/>
      <c r="C19" s="2"/>
      <c r="D19" s="2"/>
      <c r="E19" s="2"/>
      <c r="F19" s="2"/>
      <c r="G19" s="2"/>
    </row>
    <row r="20" spans="1:14" ht="12.75">
      <c r="A20" s="36" t="s">
        <v>7</v>
      </c>
      <c r="B20" s="36"/>
      <c r="C20" s="36"/>
      <c r="D20" s="36"/>
      <c r="E20" s="2"/>
      <c r="F20" s="36" t="s">
        <v>8</v>
      </c>
      <c r="G20" s="36"/>
      <c r="H20" s="36"/>
      <c r="I20" s="36"/>
      <c r="K20" s="36" t="s">
        <v>9</v>
      </c>
      <c r="L20" s="36"/>
      <c r="M20" s="36"/>
      <c r="N20" s="36"/>
    </row>
    <row r="21" spans="1:14" ht="12.75">
      <c r="A21" s="37" t="s">
        <v>1</v>
      </c>
      <c r="B21" s="38"/>
      <c r="C21" s="37" t="s">
        <v>2</v>
      </c>
      <c r="D21" s="38"/>
      <c r="E21" s="2"/>
      <c r="F21" s="37" t="s">
        <v>1</v>
      </c>
      <c r="G21" s="38"/>
      <c r="H21" s="37" t="s">
        <v>2</v>
      </c>
      <c r="I21" s="38"/>
      <c r="K21" s="37" t="s">
        <v>1</v>
      </c>
      <c r="L21" s="38"/>
      <c r="M21" s="37" t="s">
        <v>2</v>
      </c>
      <c r="N21" s="38"/>
    </row>
    <row r="22" spans="1:14" ht="12.75">
      <c r="A22" s="4">
        <v>7</v>
      </c>
      <c r="B22" s="20" t="str">
        <f>VLOOKUP(A22,$C$29:$D$38,2)</f>
        <v>Phoenix Fireball SE</v>
      </c>
      <c r="C22" s="4">
        <v>1</v>
      </c>
      <c r="D22" s="20" t="str">
        <f>VLOOKUP(C22,$C$29:$D$38,2)</f>
        <v>IBK Cartoon Heroes</v>
      </c>
      <c r="E22" s="2"/>
      <c r="F22" s="4">
        <v>1</v>
      </c>
      <c r="G22" s="20" t="str">
        <f>VLOOKUP(F22,$C$29:$D$38,2)</f>
        <v>IBK Cartoon Heroes</v>
      </c>
      <c r="H22" s="4">
        <v>8</v>
      </c>
      <c r="I22" s="20" t="str">
        <f>VLOOKUP(H22,$C$29:$D$38,2)</f>
        <v>Szolnok CFK</v>
      </c>
      <c r="K22" s="4">
        <v>9</v>
      </c>
      <c r="L22" s="20" t="str">
        <f>VLOOKUP(K22,$C$29:$D$38,2)</f>
        <v>SZABADNAPOS</v>
      </c>
      <c r="M22" s="4">
        <v>1</v>
      </c>
      <c r="N22" s="20" t="str">
        <f>VLOOKUP(M22,$C$29:$D$38,2)</f>
        <v>IBK Cartoon Heroes</v>
      </c>
    </row>
    <row r="23" spans="1:14" ht="12.75">
      <c r="A23" s="4">
        <v>5</v>
      </c>
      <c r="B23" s="20" t="str">
        <f>VLOOKUP(A23,$C$29:$D$38,2)</f>
        <v>Debreceni FSE</v>
      </c>
      <c r="C23" s="4">
        <v>2</v>
      </c>
      <c r="D23" s="20" t="str">
        <f>VLOOKUP(C23,$C$29:$D$38,2)</f>
        <v>Ares HC</v>
      </c>
      <c r="E23" s="2"/>
      <c r="F23" s="4">
        <v>2</v>
      </c>
      <c r="G23" s="20" t="str">
        <f>VLOOKUP(F23,$C$29:$D$38,2)</f>
        <v>Ares HC</v>
      </c>
      <c r="H23" s="4">
        <v>7</v>
      </c>
      <c r="I23" s="20" t="str">
        <f>VLOOKUP(H23,$C$29:$D$38,2)</f>
        <v>Phoenix Fireball SE</v>
      </c>
      <c r="K23" s="4">
        <v>8</v>
      </c>
      <c r="L23" s="20" t="str">
        <f>VLOOKUP(K23,$C$29:$D$38,2)</f>
        <v>Szolnok CFK</v>
      </c>
      <c r="M23" s="4">
        <v>2</v>
      </c>
      <c r="N23" s="20" t="str">
        <f>VLOOKUP(M23,$C$29:$D$38,2)</f>
        <v>Ares HC</v>
      </c>
    </row>
    <row r="24" spans="1:14" ht="12.75">
      <c r="A24" s="4">
        <v>4</v>
      </c>
      <c r="B24" s="20" t="str">
        <f>VLOOKUP(A24,$C$29:$D$38,2)</f>
        <v>Eszterházy-MEISE</v>
      </c>
      <c r="C24" s="4">
        <v>3</v>
      </c>
      <c r="D24" s="20" t="str">
        <f>VLOOKUP(C24,$C$29:$D$38,2)</f>
        <v>SZPK-NOKIA</v>
      </c>
      <c r="E24" s="2"/>
      <c r="F24" s="4">
        <v>3</v>
      </c>
      <c r="G24" s="20" t="str">
        <f>VLOOKUP(F24,$C$29:$D$38,2)</f>
        <v>SZPK-NOKIA</v>
      </c>
      <c r="H24" s="4">
        <v>5</v>
      </c>
      <c r="I24" s="20" t="str">
        <f>VLOOKUP(H24,$C$29:$D$38,2)</f>
        <v>Debreceni FSE</v>
      </c>
      <c r="J24" s="2"/>
      <c r="K24" s="4">
        <v>7</v>
      </c>
      <c r="L24" s="20" t="str">
        <f>VLOOKUP(K24,$C$29:$D$38,2)</f>
        <v>Phoenix Fireball SE</v>
      </c>
      <c r="M24" s="4">
        <v>3</v>
      </c>
      <c r="N24" s="20" t="str">
        <f>VLOOKUP(M24,$C$29:$D$38,2)</f>
        <v>SZPK-NOKIA</v>
      </c>
    </row>
    <row r="25" spans="1:14" ht="12.75">
      <c r="A25" s="4">
        <v>8</v>
      </c>
      <c r="B25" s="20" t="str">
        <f>VLOOKUP(A25,$C$29:$D$38,2)</f>
        <v>Szolnok CFK</v>
      </c>
      <c r="C25" s="4">
        <v>10</v>
      </c>
      <c r="D25" s="20" t="str">
        <f>VLOOKUP(C25,$C$29:$D$38,2)</f>
        <v>Neumann Snipers</v>
      </c>
      <c r="E25" s="2"/>
      <c r="F25" s="4">
        <v>6</v>
      </c>
      <c r="G25" s="20" t="str">
        <f>VLOOKUP(F25,$C$29:$D$38,2)</f>
        <v>White Sharks HC</v>
      </c>
      <c r="H25" s="4">
        <v>4</v>
      </c>
      <c r="I25" s="20" t="str">
        <f>VLOOKUP(H25,$C$29:$D$38,2)</f>
        <v>Eszterházy-MEISE</v>
      </c>
      <c r="J25" s="2"/>
      <c r="K25" s="4">
        <v>5</v>
      </c>
      <c r="L25" s="20" t="str">
        <f>VLOOKUP(K25,$C$29:$D$38,2)</f>
        <v>Debreceni FSE</v>
      </c>
      <c r="M25" s="4">
        <v>4</v>
      </c>
      <c r="N25" s="20" t="str">
        <f>VLOOKUP(M25,$C$29:$D$38,2)</f>
        <v>Eszterházy-MEISE</v>
      </c>
    </row>
    <row r="26" spans="1:14" ht="12.75">
      <c r="A26" s="4">
        <v>9</v>
      </c>
      <c r="B26" s="20" t="str">
        <f>VLOOKUP(A26,$C$29:$D$38,2)</f>
        <v>SZABADNAPOS</v>
      </c>
      <c r="C26" s="4">
        <v>6</v>
      </c>
      <c r="D26" s="20" t="str">
        <f>VLOOKUP(C26,$C$29:$D$38,2)</f>
        <v>White Sharks HC</v>
      </c>
      <c r="E26" s="2"/>
      <c r="F26" s="4">
        <v>10</v>
      </c>
      <c r="G26" s="20" t="str">
        <f>VLOOKUP(F26,$C$29:$D$38,2)</f>
        <v>Neumann Snipers</v>
      </c>
      <c r="H26" s="4">
        <v>9</v>
      </c>
      <c r="I26" s="20" t="str">
        <f>VLOOKUP(H26,$C$29:$D$38,2)</f>
        <v>SZABADNAPOS</v>
      </c>
      <c r="J26" s="2"/>
      <c r="K26" s="4">
        <v>10</v>
      </c>
      <c r="L26" s="20" t="str">
        <f>VLOOKUP(K26,$C$29:$D$38,2)</f>
        <v>Neumann Snipers</v>
      </c>
      <c r="M26" s="4">
        <v>6</v>
      </c>
      <c r="N26" s="20" t="str">
        <f>VLOOKUP(M26,$C$29:$D$38,2)</f>
        <v>White Sharks HC</v>
      </c>
    </row>
    <row r="27" spans="2:11" ht="12.7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2.75">
      <c r="B28" s="3"/>
      <c r="C28" s="36" t="s">
        <v>11</v>
      </c>
      <c r="D28" s="36"/>
      <c r="E28" s="6"/>
      <c r="F28" s="6"/>
      <c r="G28" s="6"/>
      <c r="H28" s="6"/>
      <c r="I28" s="6"/>
      <c r="J28" s="6"/>
      <c r="K28" s="6"/>
    </row>
    <row r="29" spans="3:11" ht="12.75">
      <c r="C29" s="4">
        <v>1</v>
      </c>
      <c r="D29" s="20" t="str">
        <f>G32</f>
        <v>IBK Cartoon Heroes</v>
      </c>
      <c r="E29" s="2"/>
      <c r="F29" s="2"/>
      <c r="G29" s="13" t="s">
        <v>26</v>
      </c>
      <c r="H29" s="2"/>
      <c r="I29" s="2"/>
      <c r="J29" s="2"/>
      <c r="K29" s="2"/>
    </row>
    <row r="30" spans="1:11" ht="12.75">
      <c r="A30" s="7"/>
      <c r="B30" s="2"/>
      <c r="C30" s="4">
        <v>2</v>
      </c>
      <c r="D30" s="20" t="str">
        <f>G29</f>
        <v>Ares HC</v>
      </c>
      <c r="E30" s="2"/>
      <c r="F30" s="2"/>
      <c r="G30" s="13" t="s">
        <v>16</v>
      </c>
      <c r="H30" s="2"/>
      <c r="I30" s="2"/>
      <c r="J30" s="2"/>
      <c r="K30" s="2"/>
    </row>
    <row r="31" spans="1:11" ht="12.75">
      <c r="A31" s="7"/>
      <c r="B31" s="2"/>
      <c r="C31" s="4">
        <v>3</v>
      </c>
      <c r="D31" s="20" t="str">
        <f>G36</f>
        <v>SZPK-NOKIA</v>
      </c>
      <c r="E31" s="2"/>
      <c r="F31" s="2"/>
      <c r="G31" s="13" t="s">
        <v>27</v>
      </c>
      <c r="H31" s="2"/>
      <c r="I31" s="2"/>
      <c r="J31" s="2"/>
      <c r="K31" s="2"/>
    </row>
    <row r="32" spans="1:11" ht="12.75">
      <c r="A32" s="7"/>
      <c r="B32" s="2"/>
      <c r="C32" s="4">
        <v>4</v>
      </c>
      <c r="D32" s="20" t="str">
        <f>G31</f>
        <v>Eszterházy-MEISE</v>
      </c>
      <c r="E32" s="2"/>
      <c r="F32" s="2"/>
      <c r="G32" s="13" t="s">
        <v>19</v>
      </c>
      <c r="H32" s="2"/>
      <c r="I32" s="2"/>
      <c r="J32" s="2"/>
      <c r="K32" s="2"/>
    </row>
    <row r="33" spans="1:11" ht="12.75">
      <c r="A33" s="7"/>
      <c r="B33" s="2"/>
      <c r="C33" s="4">
        <v>5</v>
      </c>
      <c r="D33" s="20" t="str">
        <f>G30</f>
        <v>Debreceni FSE</v>
      </c>
      <c r="E33" s="2"/>
      <c r="F33" s="2"/>
      <c r="G33" s="13" t="s">
        <v>28</v>
      </c>
      <c r="H33" s="2"/>
      <c r="I33" s="2"/>
      <c r="J33" s="2"/>
      <c r="K33" s="2"/>
    </row>
    <row r="34" spans="1:11" ht="12.75">
      <c r="A34" s="7"/>
      <c r="B34" s="2"/>
      <c r="C34" s="4">
        <v>6</v>
      </c>
      <c r="D34" s="20" t="str">
        <f>G37</f>
        <v>White Sharks HC</v>
      </c>
      <c r="E34" s="2"/>
      <c r="F34" s="2"/>
      <c r="G34" s="13" t="s">
        <v>22</v>
      </c>
      <c r="H34" s="2"/>
      <c r="I34" s="2"/>
      <c r="J34" s="2"/>
      <c r="K34" s="2"/>
    </row>
    <row r="35" spans="1:11" ht="12.75">
      <c r="A35" s="7"/>
      <c r="B35" s="2"/>
      <c r="C35" s="4">
        <v>7</v>
      </c>
      <c r="D35" s="20" t="str">
        <f>G34</f>
        <v>Phoenix Fireball SE</v>
      </c>
      <c r="E35" s="2"/>
      <c r="F35" s="2"/>
      <c r="G35" s="13" t="s">
        <v>53</v>
      </c>
      <c r="H35" s="2"/>
      <c r="I35" s="2"/>
      <c r="J35" s="2"/>
      <c r="K35" s="2"/>
    </row>
    <row r="36" spans="1:11" ht="12.75">
      <c r="A36" s="7"/>
      <c r="B36" s="2"/>
      <c r="C36" s="4">
        <v>8</v>
      </c>
      <c r="D36" s="20" t="str">
        <f>G35</f>
        <v>Szolnok CFK</v>
      </c>
      <c r="E36" s="2"/>
      <c r="F36" s="2"/>
      <c r="G36" s="13" t="s">
        <v>24</v>
      </c>
      <c r="H36" s="2"/>
      <c r="I36" s="2"/>
      <c r="J36" s="2"/>
      <c r="K36" s="2"/>
    </row>
    <row r="37" spans="1:11" ht="12.75">
      <c r="A37" s="7"/>
      <c r="B37" s="2"/>
      <c r="C37" s="4">
        <v>9</v>
      </c>
      <c r="D37" s="20" t="str">
        <f>G38</f>
        <v>SZABADNAPOS</v>
      </c>
      <c r="E37" s="2"/>
      <c r="F37" s="2"/>
      <c r="G37" s="13" t="s">
        <v>25</v>
      </c>
      <c r="H37" s="2"/>
      <c r="I37" s="2"/>
      <c r="J37" s="2"/>
      <c r="K37" s="2"/>
    </row>
    <row r="38" spans="1:11" ht="12.75">
      <c r="A38" s="7"/>
      <c r="B38" s="2"/>
      <c r="C38" s="4">
        <v>10</v>
      </c>
      <c r="D38" s="20" t="str">
        <f>G33</f>
        <v>Neumann Snipers</v>
      </c>
      <c r="E38" s="2"/>
      <c r="F38" s="2"/>
      <c r="G38" s="13" t="s">
        <v>55</v>
      </c>
      <c r="H38" s="2"/>
      <c r="I38" s="2"/>
      <c r="J38" s="2"/>
      <c r="K38" s="2"/>
    </row>
    <row r="39" spans="1:11" ht="12.75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/>
  <mergeCells count="28">
    <mergeCell ref="C28:D28"/>
    <mergeCell ref="A20:D20"/>
    <mergeCell ref="F20:I20"/>
    <mergeCell ref="K20:N20"/>
    <mergeCell ref="A21:B21"/>
    <mergeCell ref="C21:D21"/>
    <mergeCell ref="F21:G21"/>
    <mergeCell ref="H21:I21"/>
    <mergeCell ref="K21:L21"/>
    <mergeCell ref="M21:N21"/>
    <mergeCell ref="A11:D11"/>
    <mergeCell ref="F11:I11"/>
    <mergeCell ref="K11:N11"/>
    <mergeCell ref="A12:B12"/>
    <mergeCell ref="C12:D12"/>
    <mergeCell ref="F12:G12"/>
    <mergeCell ref="H12:I12"/>
    <mergeCell ref="K12:L12"/>
    <mergeCell ref="M12:N12"/>
    <mergeCell ref="A2:D2"/>
    <mergeCell ref="F2:I2"/>
    <mergeCell ref="K2:N2"/>
    <mergeCell ref="A3:B3"/>
    <mergeCell ref="C3:D3"/>
    <mergeCell ref="F3:G3"/>
    <mergeCell ref="H3:I3"/>
    <mergeCell ref="K3:L3"/>
    <mergeCell ref="M3:N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&amp;CZONE NŐI OB
2009-2010
ŐSZ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V30"/>
  <sheetViews>
    <sheetView workbookViewId="0" topLeftCell="A1">
      <selection activeCell="H23" sqref="H23:I23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1" customWidth="1"/>
    <col min="14" max="14" width="17.140625" style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1" ht="5.25" customHeight="1"/>
    <row r="2" spans="1:14" ht="12.75">
      <c r="A2" s="36" t="s">
        <v>0</v>
      </c>
      <c r="B2" s="36"/>
      <c r="C2" s="36"/>
      <c r="D2" s="36"/>
      <c r="E2" s="2"/>
      <c r="F2" s="36" t="s">
        <v>3</v>
      </c>
      <c r="G2" s="36"/>
      <c r="H2" s="36"/>
      <c r="I2" s="36"/>
      <c r="J2" s="5"/>
      <c r="K2" s="36" t="s">
        <v>4</v>
      </c>
      <c r="L2" s="36"/>
      <c r="M2" s="36"/>
      <c r="N2" s="36"/>
    </row>
    <row r="3" spans="1:14" ht="12.75">
      <c r="A3" s="37" t="s">
        <v>1</v>
      </c>
      <c r="B3" s="38"/>
      <c r="C3" s="37" t="s">
        <v>2</v>
      </c>
      <c r="D3" s="38"/>
      <c r="E3" s="2"/>
      <c r="F3" s="37" t="s">
        <v>1</v>
      </c>
      <c r="G3" s="38"/>
      <c r="H3" s="37" t="s">
        <v>2</v>
      </c>
      <c r="I3" s="38"/>
      <c r="J3" s="2"/>
      <c r="K3" s="37" t="s">
        <v>1</v>
      </c>
      <c r="L3" s="38"/>
      <c r="M3" s="37" t="s">
        <v>2</v>
      </c>
      <c r="N3" s="38"/>
    </row>
    <row r="4" spans="1:22" ht="12.75">
      <c r="A4" s="4">
        <v>1</v>
      </c>
      <c r="B4" s="20" t="str">
        <f>VLOOKUP(A4,$H$24:$I$29,2)</f>
        <v>Paksi Floorball Klub</v>
      </c>
      <c r="C4" s="4">
        <v>2</v>
      </c>
      <c r="D4" s="20" t="str">
        <f>VLOOKUP(C4,$H$24:$I$29,2)</f>
        <v>Neumann-Kartal</v>
      </c>
      <c r="E4" s="2"/>
      <c r="F4" s="4">
        <v>2</v>
      </c>
      <c r="G4" s="20" t="str">
        <f>VLOOKUP(F4,$H$24:$I$29,2)</f>
        <v>Neumann-Kartal</v>
      </c>
      <c r="H4" s="4">
        <v>3</v>
      </c>
      <c r="I4" s="20" t="str">
        <f>VLOOKUP(H4,$H$24:$I$29,2)</f>
        <v>Ares HC "B"</v>
      </c>
      <c r="J4" s="2"/>
      <c r="K4" s="4">
        <v>1</v>
      </c>
      <c r="L4" s="20" t="str">
        <f>VLOOKUP(K4,$H$24:$I$29,2)</f>
        <v>Paksi Floorball Klub</v>
      </c>
      <c r="M4" s="4">
        <v>3</v>
      </c>
      <c r="N4" s="20" t="str">
        <f>VLOOKUP(M4,$H$24:$I$29,2)</f>
        <v>Ares HC "B"</v>
      </c>
      <c r="V4" s="3"/>
    </row>
    <row r="5" spans="1:22" ht="12.75">
      <c r="A5" s="4">
        <v>3</v>
      </c>
      <c r="B5" s="20" t="str">
        <f>VLOOKUP(A5,$H$24:$I$29,2)</f>
        <v>Ares HC "B"</v>
      </c>
      <c r="C5" s="4">
        <v>4</v>
      </c>
      <c r="D5" s="20" t="str">
        <f>VLOOKUP(C5,$H$24:$I$29,2)</f>
        <v>Rudas FT</v>
      </c>
      <c r="E5" s="2"/>
      <c r="F5" s="4">
        <v>4</v>
      </c>
      <c r="G5" s="20" t="str">
        <f>VLOOKUP(F5,$H$24:$I$29,2)</f>
        <v>Rudas FT</v>
      </c>
      <c r="H5" s="4">
        <v>5</v>
      </c>
      <c r="I5" s="20" t="str">
        <f>VLOOKUP(H5,$H$24:$I$29,2)</f>
        <v>VESC Lizards</v>
      </c>
      <c r="J5" s="2"/>
      <c r="K5" s="4">
        <v>2</v>
      </c>
      <c r="L5" s="20" t="str">
        <f>VLOOKUP(K5,$H$24:$I$29,2)</f>
        <v>Neumann-Kartal</v>
      </c>
      <c r="M5" s="4">
        <v>5</v>
      </c>
      <c r="N5" s="20" t="str">
        <f>VLOOKUP(M5,$H$24:$I$29,2)</f>
        <v>VESC Lizards</v>
      </c>
      <c r="V5" s="3"/>
    </row>
    <row r="6" spans="1:22" ht="12.75">
      <c r="A6" s="4">
        <v>5</v>
      </c>
      <c r="B6" s="20" t="str">
        <f>VLOOKUP(A6,$H$24:$I$29,2)</f>
        <v>VESC Lizards</v>
      </c>
      <c r="C6" s="4">
        <v>6</v>
      </c>
      <c r="D6" s="20" t="str">
        <f>VLOOKUP(C6,$H$24:$I$29,2)</f>
        <v>Bajai Darazsak</v>
      </c>
      <c r="E6" s="2"/>
      <c r="F6" s="4">
        <v>6</v>
      </c>
      <c r="G6" s="20" t="str">
        <f>VLOOKUP(F6,$H$24:$I$29,2)</f>
        <v>Bajai Darazsak</v>
      </c>
      <c r="H6" s="4">
        <v>1</v>
      </c>
      <c r="I6" s="20" t="str">
        <f>VLOOKUP(H6,$H$24:$I$29,2)</f>
        <v>Paksi Floorball Klub</v>
      </c>
      <c r="J6" s="2"/>
      <c r="K6" s="4">
        <v>4</v>
      </c>
      <c r="L6" s="20" t="str">
        <f>VLOOKUP(K6,$H$24:$I$29,2)</f>
        <v>Rudas FT</v>
      </c>
      <c r="M6" s="4">
        <v>6</v>
      </c>
      <c r="N6" s="20" t="str">
        <f>VLOOKUP(M6,$H$24:$I$29,2)</f>
        <v>Bajai Darazsak</v>
      </c>
      <c r="V6" s="3"/>
    </row>
    <row r="7" spans="2:22" ht="7.5" customHeight="1">
      <c r="B7" s="3"/>
      <c r="C7" s="2"/>
      <c r="D7" s="2"/>
      <c r="E7" s="2"/>
      <c r="F7" s="2"/>
      <c r="G7" s="2"/>
      <c r="H7" s="2"/>
      <c r="I7" s="2"/>
      <c r="J7" s="2"/>
      <c r="K7" s="3"/>
      <c r="V7" s="3"/>
    </row>
    <row r="8" spans="5:22" ht="7.5" customHeight="1">
      <c r="E8" s="2"/>
      <c r="F8" s="2"/>
      <c r="G8" s="2"/>
      <c r="H8" s="2"/>
      <c r="I8" s="2"/>
      <c r="J8" s="2"/>
      <c r="K8" s="3"/>
      <c r="V8" s="3"/>
    </row>
    <row r="9" spans="1:21" ht="12.75">
      <c r="A9" s="36" t="s">
        <v>10</v>
      </c>
      <c r="B9" s="36"/>
      <c r="C9" s="36"/>
      <c r="D9" s="36"/>
      <c r="E9" s="2"/>
      <c r="F9" s="36" t="s">
        <v>5</v>
      </c>
      <c r="G9" s="36"/>
      <c r="H9" s="36"/>
      <c r="I9" s="36"/>
      <c r="J9" s="5"/>
      <c r="K9" s="36" t="s">
        <v>6</v>
      </c>
      <c r="L9" s="36"/>
      <c r="M9" s="36"/>
      <c r="N9" s="36"/>
      <c r="R9" s="3"/>
      <c r="S9"/>
      <c r="T9"/>
      <c r="U9"/>
    </row>
    <row r="10" spans="1:21" ht="12.75">
      <c r="A10" s="37" t="s">
        <v>1</v>
      </c>
      <c r="B10" s="38"/>
      <c r="C10" s="37" t="s">
        <v>2</v>
      </c>
      <c r="D10" s="38"/>
      <c r="E10" s="2"/>
      <c r="F10" s="37" t="s">
        <v>1</v>
      </c>
      <c r="G10" s="38"/>
      <c r="H10" s="37" t="s">
        <v>2</v>
      </c>
      <c r="I10" s="38"/>
      <c r="J10" s="2"/>
      <c r="K10" s="37" t="s">
        <v>1</v>
      </c>
      <c r="L10" s="38"/>
      <c r="M10" s="37" t="s">
        <v>2</v>
      </c>
      <c r="N10" s="38"/>
      <c r="R10" s="3"/>
      <c r="S10"/>
      <c r="T10"/>
      <c r="U10"/>
    </row>
    <row r="11" spans="1:21" ht="12.75">
      <c r="A11" s="4">
        <v>5</v>
      </c>
      <c r="B11" s="20" t="str">
        <f>VLOOKUP(A11,$H$24:$I$29,2)</f>
        <v>VESC Lizards</v>
      </c>
      <c r="C11" s="4">
        <v>1</v>
      </c>
      <c r="D11" s="20" t="str">
        <f>VLOOKUP(C11,$H$24:$I$29,2)</f>
        <v>Paksi Floorball Klub</v>
      </c>
      <c r="E11" s="2"/>
      <c r="F11" s="4">
        <v>1</v>
      </c>
      <c r="G11" s="20" t="str">
        <f>VLOOKUP(F11,$H$24:$I$29,2)</f>
        <v>Paksi Floorball Klub</v>
      </c>
      <c r="H11" s="4">
        <v>4</v>
      </c>
      <c r="I11" s="20" t="str">
        <f>VLOOKUP(H11,$H$24:$I$29,2)</f>
        <v>Rudas FT</v>
      </c>
      <c r="J11" s="2"/>
      <c r="K11" s="4">
        <v>2</v>
      </c>
      <c r="L11" s="20" t="str">
        <f>VLOOKUP(K11,$H$24:$I$29,2)</f>
        <v>Neumann-Kartal</v>
      </c>
      <c r="M11" s="4">
        <v>1</v>
      </c>
      <c r="N11" s="20" t="str">
        <f>VLOOKUP(M11,$H$24:$I$29,2)</f>
        <v>Paksi Floorball Klub</v>
      </c>
      <c r="R11" s="3"/>
      <c r="S11"/>
      <c r="T11"/>
      <c r="U11"/>
    </row>
    <row r="12" spans="1:21" ht="12.75">
      <c r="A12" s="4">
        <v>3</v>
      </c>
      <c r="B12" s="20" t="str">
        <f>VLOOKUP(A12,$H$24:$I$29,2)</f>
        <v>Ares HC "B"</v>
      </c>
      <c r="C12" s="4">
        <v>6</v>
      </c>
      <c r="D12" s="20" t="str">
        <f>VLOOKUP(C12,$H$24:$I$29,2)</f>
        <v>Bajai Darazsak</v>
      </c>
      <c r="E12" s="2"/>
      <c r="F12" s="4">
        <v>6</v>
      </c>
      <c r="G12" s="20" t="str">
        <f>VLOOKUP(F12,$H$24:$I$29,2)</f>
        <v>Bajai Darazsak</v>
      </c>
      <c r="H12" s="4">
        <v>2</v>
      </c>
      <c r="I12" s="20" t="str">
        <f>VLOOKUP(H12,$H$24:$I$29,2)</f>
        <v>Neumann-Kartal</v>
      </c>
      <c r="J12" s="2"/>
      <c r="K12" s="4">
        <v>4</v>
      </c>
      <c r="L12" s="20" t="str">
        <f>VLOOKUP(K12,$H$24:$I$29,2)</f>
        <v>Rudas FT</v>
      </c>
      <c r="M12" s="4">
        <v>3</v>
      </c>
      <c r="N12" s="20" t="str">
        <f>VLOOKUP(M12,$H$24:$I$29,2)</f>
        <v>Ares HC "B"</v>
      </c>
      <c r="R12"/>
      <c r="S12"/>
      <c r="T12"/>
      <c r="U12"/>
    </row>
    <row r="13" spans="1:21" ht="12.75">
      <c r="A13" s="4">
        <v>2</v>
      </c>
      <c r="B13" s="20" t="str">
        <f>VLOOKUP(A13,$H$24:$I$29,2)</f>
        <v>Neumann-Kartal</v>
      </c>
      <c r="C13" s="4">
        <v>4</v>
      </c>
      <c r="D13" s="20" t="str">
        <f>VLOOKUP(C13,$H$24:$I$29,2)</f>
        <v>Rudas FT</v>
      </c>
      <c r="E13" s="2"/>
      <c r="F13" s="4">
        <v>5</v>
      </c>
      <c r="G13" s="20" t="str">
        <f>VLOOKUP(F13,$H$24:$I$29,2)</f>
        <v>VESC Lizards</v>
      </c>
      <c r="H13" s="4">
        <v>3</v>
      </c>
      <c r="I13" s="20" t="str">
        <f>VLOOKUP(H13,$H$24:$I$29,2)</f>
        <v>Ares HC "B"</v>
      </c>
      <c r="J13" s="2"/>
      <c r="K13" s="4">
        <v>6</v>
      </c>
      <c r="L13" s="20" t="str">
        <f>VLOOKUP(K13,$H$24:$I$29,2)</f>
        <v>Bajai Darazsak</v>
      </c>
      <c r="M13" s="4">
        <v>5</v>
      </c>
      <c r="N13" s="20" t="str">
        <f>VLOOKUP(M13,$H$24:$I$29,2)</f>
        <v>VESC Lizards</v>
      </c>
      <c r="R13"/>
      <c r="S13"/>
      <c r="T13"/>
      <c r="U13"/>
    </row>
    <row r="14" spans="2:7" ht="7.5" customHeight="1">
      <c r="B14" s="3"/>
      <c r="C14" s="2"/>
      <c r="D14" s="2"/>
      <c r="E14" s="2"/>
      <c r="F14" s="2"/>
      <c r="G14" s="2"/>
    </row>
    <row r="15" spans="2:7" ht="7.5" customHeight="1">
      <c r="B15" s="3"/>
      <c r="C15" s="2"/>
      <c r="D15" s="2"/>
      <c r="E15" s="2"/>
      <c r="F15" s="2"/>
      <c r="G15" s="2"/>
    </row>
    <row r="16" spans="1:14" ht="12.75">
      <c r="A16" s="36" t="s">
        <v>7</v>
      </c>
      <c r="B16" s="36"/>
      <c r="C16" s="36"/>
      <c r="D16" s="36"/>
      <c r="E16" s="2"/>
      <c r="F16" s="36" t="s">
        <v>8</v>
      </c>
      <c r="G16" s="36"/>
      <c r="H16" s="36"/>
      <c r="I16" s="36"/>
      <c r="J16" s="6"/>
      <c r="K16" s="36" t="s">
        <v>9</v>
      </c>
      <c r="L16" s="36"/>
      <c r="M16" s="36"/>
      <c r="N16" s="36"/>
    </row>
    <row r="17" spans="1:14" ht="12.75">
      <c r="A17" s="37" t="s">
        <v>1</v>
      </c>
      <c r="B17" s="38"/>
      <c r="C17" s="37" t="s">
        <v>2</v>
      </c>
      <c r="D17" s="38"/>
      <c r="E17" s="2"/>
      <c r="F17" s="37" t="s">
        <v>1</v>
      </c>
      <c r="G17" s="38"/>
      <c r="H17" s="37" t="s">
        <v>2</v>
      </c>
      <c r="I17" s="38"/>
      <c r="J17" s="6"/>
      <c r="K17" s="37" t="s">
        <v>1</v>
      </c>
      <c r="L17" s="38"/>
      <c r="M17" s="37" t="s">
        <v>2</v>
      </c>
      <c r="N17" s="38"/>
    </row>
    <row r="18" spans="1:14" ht="12.75">
      <c r="A18" s="4">
        <v>3</v>
      </c>
      <c r="B18" s="20" t="str">
        <f>VLOOKUP(A18,$H$24:$I$29,2)</f>
        <v>Ares HC "B"</v>
      </c>
      <c r="C18" s="4">
        <v>2</v>
      </c>
      <c r="D18" s="20" t="str">
        <f>VLOOKUP(C18,$H$24:$I$29,2)</f>
        <v>Neumann-Kartal</v>
      </c>
      <c r="E18" s="2"/>
      <c r="F18" s="4">
        <v>3</v>
      </c>
      <c r="G18" s="20" t="str">
        <f>VLOOKUP(F18,$H$24:$I$29,2)</f>
        <v>Ares HC "B"</v>
      </c>
      <c r="H18" s="4">
        <v>1</v>
      </c>
      <c r="I18" s="20" t="str">
        <f>VLOOKUP(H18,$H$24:$I$29,2)</f>
        <v>Paksi Floorball Klub</v>
      </c>
      <c r="J18" s="3"/>
      <c r="K18" s="4">
        <v>1</v>
      </c>
      <c r="L18" s="20" t="str">
        <f>VLOOKUP(K18,$H$24:$I$29,2)</f>
        <v>Paksi Floorball Klub</v>
      </c>
      <c r="M18" s="4">
        <v>5</v>
      </c>
      <c r="N18" s="20" t="str">
        <f>VLOOKUP(M18,$H$24:$I$29,2)</f>
        <v>VESC Lizards</v>
      </c>
    </row>
    <row r="19" spans="1:14" ht="12.75">
      <c r="A19" s="4">
        <v>5</v>
      </c>
      <c r="B19" s="20" t="str">
        <f>VLOOKUP(A19,$H$24:$I$29,2)</f>
        <v>VESC Lizards</v>
      </c>
      <c r="C19" s="4">
        <v>4</v>
      </c>
      <c r="D19" s="20" t="str">
        <f>VLOOKUP(C19,$H$24:$I$29,2)</f>
        <v>Rudas FT</v>
      </c>
      <c r="E19" s="2"/>
      <c r="F19" s="4">
        <v>5</v>
      </c>
      <c r="G19" s="20" t="str">
        <f>VLOOKUP(F19,$H$24:$I$29,2)</f>
        <v>VESC Lizards</v>
      </c>
      <c r="H19" s="4">
        <v>2</v>
      </c>
      <c r="I19" s="20" t="str">
        <f>VLOOKUP(H19,$H$24:$I$29,2)</f>
        <v>Neumann-Kartal</v>
      </c>
      <c r="J19" s="3"/>
      <c r="K19" s="4">
        <v>6</v>
      </c>
      <c r="L19" s="20" t="str">
        <f>VLOOKUP(K19,$H$24:$I$29,2)</f>
        <v>Bajai Darazsak</v>
      </c>
      <c r="M19" s="4">
        <v>3</v>
      </c>
      <c r="N19" s="20" t="str">
        <f>VLOOKUP(M19,$H$24:$I$29,2)</f>
        <v>Ares HC "B"</v>
      </c>
    </row>
    <row r="20" spans="1:14" ht="12.75">
      <c r="A20" s="4">
        <v>1</v>
      </c>
      <c r="B20" s="20" t="str">
        <f>VLOOKUP(A20,$H$24:$I$29,2)</f>
        <v>Paksi Floorball Klub</v>
      </c>
      <c r="C20" s="4">
        <v>6</v>
      </c>
      <c r="D20" s="20" t="str">
        <f>VLOOKUP(C20,$H$24:$I$29,2)</f>
        <v>Bajai Darazsak</v>
      </c>
      <c r="E20" s="2"/>
      <c r="F20" s="4">
        <v>6</v>
      </c>
      <c r="G20" s="20" t="str">
        <f>VLOOKUP(F20,$H$24:$I$29,2)</f>
        <v>Bajai Darazsak</v>
      </c>
      <c r="H20" s="4">
        <v>4</v>
      </c>
      <c r="I20" s="20" t="str">
        <f>VLOOKUP(H20,$H$24:$I$29,2)</f>
        <v>Rudas FT</v>
      </c>
      <c r="J20" s="2"/>
      <c r="K20" s="4">
        <v>4</v>
      </c>
      <c r="L20" s="20" t="str">
        <f>VLOOKUP(K20,$H$24:$I$29,2)</f>
        <v>Rudas FT</v>
      </c>
      <c r="M20" s="4">
        <v>2</v>
      </c>
      <c r="N20" s="20" t="str">
        <f>VLOOKUP(M20,$H$24:$I$29,2)</f>
        <v>Neumann-Kartal</v>
      </c>
    </row>
    <row r="21" spans="1:12" ht="7.5" customHeight="1">
      <c r="A21" s="7"/>
      <c r="B21" s="2"/>
      <c r="E21" s="2"/>
      <c r="F21" s="2"/>
      <c r="G21" s="2"/>
      <c r="H21" s="2"/>
      <c r="I21" s="2"/>
      <c r="J21" s="2"/>
      <c r="K21" s="2"/>
      <c r="L21" s="2"/>
    </row>
    <row r="22" spans="1:11" ht="7.5" customHeight="1">
      <c r="A22" s="7"/>
      <c r="B22" s="2"/>
      <c r="E22" s="3"/>
      <c r="F22" s="3"/>
      <c r="G22" s="3"/>
      <c r="H22" s="3"/>
      <c r="I22" s="3"/>
      <c r="J22" s="3"/>
      <c r="K22" s="3"/>
    </row>
    <row r="23" spans="1:11" ht="12.75">
      <c r="A23" s="36" t="s">
        <v>12</v>
      </c>
      <c r="B23" s="36"/>
      <c r="C23" s="36"/>
      <c r="D23" s="36"/>
      <c r="E23" s="6"/>
      <c r="F23" s="6"/>
      <c r="G23" s="6"/>
      <c r="H23" s="36" t="s">
        <v>11</v>
      </c>
      <c r="I23" s="36"/>
      <c r="K23" s="6"/>
    </row>
    <row r="24" spans="1:12" ht="12.75">
      <c r="A24" s="37" t="s">
        <v>1</v>
      </c>
      <c r="B24" s="38"/>
      <c r="C24" s="37" t="s">
        <v>2</v>
      </c>
      <c r="D24" s="38"/>
      <c r="E24" s="2"/>
      <c r="F24" s="2"/>
      <c r="G24" s="2"/>
      <c r="H24" s="4">
        <v>1</v>
      </c>
      <c r="I24" s="20" t="str">
        <f>L27</f>
        <v>Paksi Floorball Klub</v>
      </c>
      <c r="K24" s="2"/>
      <c r="L24" s="13" t="s">
        <v>29</v>
      </c>
    </row>
    <row r="25" spans="1:12" ht="12.75">
      <c r="A25" s="4">
        <v>4</v>
      </c>
      <c r="B25" s="20" t="str">
        <f>VLOOKUP(A25,$H$24:$I$29,2)</f>
        <v>Rudas FT</v>
      </c>
      <c r="C25" s="4">
        <v>1</v>
      </c>
      <c r="D25" s="20" t="str">
        <f>VLOOKUP(C25,$H$24:$I$29,2)</f>
        <v>Paksi Floorball Klub</v>
      </c>
      <c r="E25" s="2"/>
      <c r="F25" s="2"/>
      <c r="G25" s="2"/>
      <c r="H25" s="4">
        <v>2</v>
      </c>
      <c r="I25" s="20" t="str">
        <f>L26</f>
        <v>Neumann-Kartal</v>
      </c>
      <c r="K25" s="2"/>
      <c r="L25" s="13" t="s">
        <v>33</v>
      </c>
    </row>
    <row r="26" spans="1:12" ht="12.75">
      <c r="A26" s="4">
        <v>2</v>
      </c>
      <c r="B26" s="20" t="str">
        <f>VLOOKUP(A26,$H$24:$I$29,2)</f>
        <v>Neumann-Kartal</v>
      </c>
      <c r="C26" s="4">
        <v>6</v>
      </c>
      <c r="D26" s="20" t="str">
        <f>VLOOKUP(C26,$H$24:$I$29,2)</f>
        <v>Bajai Darazsak</v>
      </c>
      <c r="E26" s="2"/>
      <c r="F26" s="2"/>
      <c r="G26" s="2"/>
      <c r="H26" s="4">
        <v>3</v>
      </c>
      <c r="I26" s="20" t="str">
        <f>L24</f>
        <v>Ares HC "B"</v>
      </c>
      <c r="K26" s="2"/>
      <c r="L26" s="13" t="s">
        <v>52</v>
      </c>
    </row>
    <row r="27" spans="1:12" ht="12.75">
      <c r="A27" s="4">
        <v>3</v>
      </c>
      <c r="B27" s="20" t="str">
        <f>VLOOKUP(A27,$H$24:$I$29,2)</f>
        <v>Ares HC "B"</v>
      </c>
      <c r="C27" s="4">
        <v>5</v>
      </c>
      <c r="D27" s="20" t="str">
        <f>VLOOKUP(C27,$H$24:$I$29,2)</f>
        <v>VESC Lizards</v>
      </c>
      <c r="E27" s="2"/>
      <c r="F27" s="2"/>
      <c r="G27" s="2"/>
      <c r="H27" s="4">
        <v>4</v>
      </c>
      <c r="I27" s="20" t="str">
        <f>L28</f>
        <v>Rudas FT</v>
      </c>
      <c r="K27" s="2"/>
      <c r="L27" s="13" t="s">
        <v>30</v>
      </c>
    </row>
    <row r="28" spans="4:12" ht="12.75">
      <c r="D28" s="23"/>
      <c r="E28" s="2"/>
      <c r="F28" s="2"/>
      <c r="G28" s="2"/>
      <c r="H28" s="4">
        <v>5</v>
      </c>
      <c r="I28" s="20" t="str">
        <f>L29</f>
        <v>VESC Lizards</v>
      </c>
      <c r="K28" s="2"/>
      <c r="L28" s="13" t="s">
        <v>56</v>
      </c>
    </row>
    <row r="29" spans="5:12" ht="12.75">
      <c r="E29" s="2"/>
      <c r="F29" s="2"/>
      <c r="G29" s="2"/>
      <c r="H29" s="4">
        <v>6</v>
      </c>
      <c r="I29" s="20" t="str">
        <f>L25</f>
        <v>Bajai Darazsak</v>
      </c>
      <c r="K29" s="2"/>
      <c r="L29" s="13" t="s">
        <v>32</v>
      </c>
    </row>
    <row r="30" spans="5:11" ht="12.75">
      <c r="E30" s="2"/>
      <c r="F30" s="2"/>
      <c r="G30" s="2"/>
      <c r="H30" s="2"/>
      <c r="I30" s="2"/>
      <c r="J30" s="2"/>
      <c r="K30" s="2"/>
    </row>
  </sheetData>
  <sheetProtection/>
  <mergeCells count="31">
    <mergeCell ref="A2:D2"/>
    <mergeCell ref="F2:I2"/>
    <mergeCell ref="K2:N2"/>
    <mergeCell ref="A3:B3"/>
    <mergeCell ref="C3:D3"/>
    <mergeCell ref="F3:G3"/>
    <mergeCell ref="H3:I3"/>
    <mergeCell ref="K3:L3"/>
    <mergeCell ref="M3:N3"/>
    <mergeCell ref="C10:D10"/>
    <mergeCell ref="F10:G10"/>
    <mergeCell ref="H10:I10"/>
    <mergeCell ref="A17:B17"/>
    <mergeCell ref="C17:D17"/>
    <mergeCell ref="F16:I16"/>
    <mergeCell ref="F17:G17"/>
    <mergeCell ref="H17:I17"/>
    <mergeCell ref="A24:B24"/>
    <mergeCell ref="C24:D24"/>
    <mergeCell ref="H23:I23"/>
    <mergeCell ref="K9:N9"/>
    <mergeCell ref="K10:L10"/>
    <mergeCell ref="M10:N10"/>
    <mergeCell ref="A16:D16"/>
    <mergeCell ref="A9:D9"/>
    <mergeCell ref="F9:I9"/>
    <mergeCell ref="A10:B10"/>
    <mergeCell ref="K16:N16"/>
    <mergeCell ref="K17:L17"/>
    <mergeCell ref="M17:N17"/>
    <mergeCell ref="A23:D2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&amp;CFÉRFI OBI/B
2009-2010
ALAPSZAKASZ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0">
      <selection activeCell="B28" sqref="B28"/>
    </sheetView>
  </sheetViews>
  <sheetFormatPr defaultColWidth="9.140625" defaultRowHeight="12.75"/>
  <cols>
    <col min="1" max="1" width="4.7109375" style="0" bestFit="1" customWidth="1"/>
    <col min="2" max="2" width="30.57421875" style="0" customWidth="1"/>
    <col min="3" max="3" width="4.7109375" style="0" bestFit="1" customWidth="1"/>
    <col min="4" max="4" width="41.7109375" style="0" customWidth="1"/>
    <col min="5" max="5" width="5.7109375" style="0" customWidth="1"/>
    <col min="6" max="6" width="2.28125" style="0" customWidth="1"/>
  </cols>
  <sheetData>
    <row r="1" ht="12.75">
      <c r="G1" s="13" t="s">
        <v>29</v>
      </c>
    </row>
    <row r="2" s="15" customFormat="1" ht="20.25">
      <c r="G2" s="31" t="s">
        <v>34</v>
      </c>
    </row>
    <row r="3" spans="1:7" s="15" customFormat="1" ht="20.25">
      <c r="A3" s="39" t="s">
        <v>45</v>
      </c>
      <c r="B3" s="39"/>
      <c r="C3" s="39"/>
      <c r="D3" s="39"/>
      <c r="G3" s="13" t="s">
        <v>15</v>
      </c>
    </row>
    <row r="4" s="15" customFormat="1" ht="20.25">
      <c r="G4" s="32" t="s">
        <v>33</v>
      </c>
    </row>
    <row r="5" spans="1:7" ht="20.25">
      <c r="A5" s="14">
        <v>1</v>
      </c>
      <c r="B5" s="17" t="str">
        <f>G18</f>
        <v>Phoenix Fireball SE</v>
      </c>
      <c r="C5" s="14">
        <v>2</v>
      </c>
      <c r="D5" s="18" t="str">
        <f>G24</f>
        <v>Theresa Town Glabers</v>
      </c>
      <c r="G5" s="13" t="s">
        <v>16</v>
      </c>
    </row>
    <row r="6" spans="1:7" ht="20.25">
      <c r="A6" s="14">
        <v>3</v>
      </c>
      <c r="B6" s="18" t="str">
        <f>G2</f>
        <v>Ares HC "C"</v>
      </c>
      <c r="C6" s="14">
        <v>4</v>
      </c>
      <c r="D6" s="16" t="str">
        <f>G9</f>
        <v>Eszterházy-MEISE "B"</v>
      </c>
      <c r="G6" s="13" t="s">
        <v>17</v>
      </c>
    </row>
    <row r="7" spans="1:7" ht="20.25">
      <c r="A7" s="14">
        <v>5</v>
      </c>
      <c r="B7" s="18" t="str">
        <f>G11</f>
        <v>Hevesi FE</v>
      </c>
      <c r="C7" s="14">
        <v>6</v>
      </c>
      <c r="D7" s="16" t="str">
        <f>G5</f>
        <v>Debreceni FSE</v>
      </c>
      <c r="G7" s="13" t="s">
        <v>18</v>
      </c>
    </row>
    <row r="8" spans="1:7" ht="20.25">
      <c r="A8" s="14">
        <v>7</v>
      </c>
      <c r="B8" s="16" t="str">
        <f>G12</f>
        <v>IBK Cartoon Heroes</v>
      </c>
      <c r="C8" s="14">
        <v>8</v>
      </c>
      <c r="D8" s="18" t="str">
        <f>G26</f>
        <v>VESC Lizards</v>
      </c>
      <c r="G8" s="31" t="s">
        <v>42</v>
      </c>
    </row>
    <row r="9" spans="1:7" ht="20.25">
      <c r="A9" s="14">
        <v>9</v>
      </c>
      <c r="B9" s="18" t="str">
        <f>G14</f>
        <v>Miskolci FE "B"</v>
      </c>
      <c r="C9" s="14">
        <v>10</v>
      </c>
      <c r="D9" s="16" t="str">
        <f>G19</f>
        <v>Phoenix Fireball SE Wizard</v>
      </c>
      <c r="G9" s="13" t="s">
        <v>43</v>
      </c>
    </row>
    <row r="10" spans="1:7" ht="20.25">
      <c r="A10" s="14">
        <v>11</v>
      </c>
      <c r="B10" s="16" t="str">
        <f>G3</f>
        <v>Ares HC/Top Floor</v>
      </c>
      <c r="C10" s="14">
        <v>12</v>
      </c>
      <c r="D10" s="18" t="str">
        <f>G8</f>
        <v>Eszterházy-MEISE "A"</v>
      </c>
      <c r="G10" s="31" t="s">
        <v>35</v>
      </c>
    </row>
    <row r="11" spans="1:7" ht="20.25">
      <c r="A11" s="14">
        <v>13</v>
      </c>
      <c r="B11" s="18" t="str">
        <f>G6</f>
        <v>Diamonds SK</v>
      </c>
      <c r="C11" s="14">
        <v>14</v>
      </c>
      <c r="D11" s="16" t="str">
        <f>G15</f>
        <v>Neumann FSE</v>
      </c>
      <c r="G11" s="31" t="s">
        <v>36</v>
      </c>
    </row>
    <row r="12" spans="1:7" ht="20.25">
      <c r="A12" s="14">
        <v>15</v>
      </c>
      <c r="B12" s="18" t="str">
        <f>G17</f>
        <v>Paksi Floorball Klub</v>
      </c>
      <c r="C12" s="14">
        <v>16</v>
      </c>
      <c r="D12" s="16" t="str">
        <f>G25</f>
        <v>Torpedo Justitia SC</v>
      </c>
      <c r="G12" s="13" t="s">
        <v>19</v>
      </c>
    </row>
    <row r="13" spans="1:7" ht="20.25">
      <c r="A13" s="14">
        <v>17</v>
      </c>
      <c r="B13" s="18" t="str">
        <f>G13</f>
        <v>Miskolci FE</v>
      </c>
      <c r="C13" s="14">
        <v>18</v>
      </c>
      <c r="D13" s="16" t="str">
        <f>G27</f>
        <v>White Sharks HC</v>
      </c>
      <c r="G13" s="13" t="s">
        <v>20</v>
      </c>
    </row>
    <row r="14" spans="1:7" ht="20.25">
      <c r="A14" s="14">
        <v>19</v>
      </c>
      <c r="B14" s="16" t="str">
        <f>G4</f>
        <v>Bajai Darazsak</v>
      </c>
      <c r="C14" s="14">
        <v>20</v>
      </c>
      <c r="D14" s="18" t="str">
        <f>G28</f>
        <v>White Sharks HC "B"</v>
      </c>
      <c r="G14" s="32" t="s">
        <v>44</v>
      </c>
    </row>
    <row r="15" spans="1:7" ht="20.25">
      <c r="A15" s="14">
        <v>21</v>
      </c>
      <c r="B15" s="18" t="str">
        <f>G22</f>
        <v>Szolnok Cannibals FK</v>
      </c>
      <c r="C15" s="14">
        <v>22</v>
      </c>
      <c r="D15" s="16" t="str">
        <f>G7</f>
        <v>Dunai Krokodilok SE</v>
      </c>
      <c r="G15" s="31" t="s">
        <v>37</v>
      </c>
    </row>
    <row r="16" spans="1:7" ht="20.25">
      <c r="A16" s="14">
        <v>23</v>
      </c>
      <c r="B16" s="18" t="str">
        <f>G10</f>
        <v>Fekete Ló FE Ajka</v>
      </c>
      <c r="C16" s="14">
        <v>24</v>
      </c>
      <c r="D16" s="16" t="str">
        <f>G20</f>
        <v>Rudas Floorball Team</v>
      </c>
      <c r="G16" s="13" t="s">
        <v>21</v>
      </c>
    </row>
    <row r="17" ht="12.75">
      <c r="G17" s="31" t="s">
        <v>30</v>
      </c>
    </row>
    <row r="18" spans="2:7" ht="20.25">
      <c r="B18" s="18" t="s">
        <v>57</v>
      </c>
      <c r="G18" s="13" t="s">
        <v>22</v>
      </c>
    </row>
    <row r="19" ht="12.75">
      <c r="G19" s="13" t="s">
        <v>38</v>
      </c>
    </row>
    <row r="20" ht="12.75">
      <c r="G20" s="33" t="s">
        <v>31</v>
      </c>
    </row>
    <row r="21" ht="12.75">
      <c r="G21" s="33" t="s">
        <v>39</v>
      </c>
    </row>
    <row r="22" spans="2:7" ht="20.25">
      <c r="B22" s="39" t="s">
        <v>71</v>
      </c>
      <c r="C22" s="39"/>
      <c r="D22" s="39"/>
      <c r="E22" s="39"/>
      <c r="G22" s="31" t="s">
        <v>23</v>
      </c>
    </row>
    <row r="23" ht="12.75">
      <c r="G23" s="13" t="s">
        <v>24</v>
      </c>
    </row>
    <row r="24" spans="1:7" ht="20.25">
      <c r="A24" s="14">
        <v>1</v>
      </c>
      <c r="B24" s="19" t="str">
        <f>G13</f>
        <v>Miskolci FE</v>
      </c>
      <c r="C24" s="34">
        <v>2</v>
      </c>
      <c r="D24" s="35" t="str">
        <f>G3</f>
        <v>Ares HC/Top Floor</v>
      </c>
      <c r="G24" s="31" t="s">
        <v>40</v>
      </c>
    </row>
    <row r="25" spans="1:7" ht="20.25">
      <c r="A25" s="14">
        <v>3</v>
      </c>
      <c r="B25" s="18" t="str">
        <f>G25</f>
        <v>Torpedo Justitia SC</v>
      </c>
      <c r="C25" s="34">
        <v>4</v>
      </c>
      <c r="D25" s="35" t="str">
        <f>G28</f>
        <v>White Sharks HC "B"</v>
      </c>
      <c r="G25" s="13" t="s">
        <v>72</v>
      </c>
    </row>
    <row r="26" spans="1:7" ht="20.25">
      <c r="A26" s="14">
        <v>5</v>
      </c>
      <c r="B26" s="35" t="str">
        <f>G23</f>
        <v>SZPK-NOKIA</v>
      </c>
      <c r="C26" s="34">
        <v>6</v>
      </c>
      <c r="D26" s="18" t="str">
        <f>G19</f>
        <v>Phoenix Fireball SE Wizard</v>
      </c>
      <c r="G26" s="31" t="s">
        <v>32</v>
      </c>
    </row>
    <row r="27" spans="1:7" ht="20.25">
      <c r="A27" s="14">
        <v>7</v>
      </c>
      <c r="B27" s="18" t="str">
        <f>G12</f>
        <v>IBK Cartoon Heroes</v>
      </c>
      <c r="C27" s="34">
        <v>8</v>
      </c>
      <c r="D27" s="35" t="str">
        <f>G5</f>
        <v>Debreceni FSE</v>
      </c>
      <c r="G27" s="31" t="s">
        <v>25</v>
      </c>
    </row>
    <row r="28" spans="1:7" ht="20.25">
      <c r="A28" s="14">
        <v>9</v>
      </c>
      <c r="B28" s="35" t="str">
        <f>G1</f>
        <v>Ares HC "B"</v>
      </c>
      <c r="C28" s="34">
        <v>10</v>
      </c>
      <c r="D28" s="18" t="str">
        <f>G9</f>
        <v>Eszterházy-MEISE "B"</v>
      </c>
      <c r="G28" s="13" t="s">
        <v>41</v>
      </c>
    </row>
    <row r="29" spans="1:4" ht="20.25">
      <c r="A29" s="14">
        <v>11</v>
      </c>
      <c r="B29" s="18" t="str">
        <f>G7</f>
        <v>Dunai Krokodilok SE</v>
      </c>
      <c r="C29" s="34">
        <v>12</v>
      </c>
      <c r="D29" s="35" t="str">
        <f>G18</f>
        <v>Phoenix Fireball SE</v>
      </c>
    </row>
    <row r="30" spans="1:4" ht="20.25">
      <c r="A30" s="14">
        <v>13</v>
      </c>
      <c r="B30" s="35" t="str">
        <f>G20</f>
        <v>Rudas Floorball Team</v>
      </c>
      <c r="C30" s="34">
        <v>14</v>
      </c>
      <c r="D30" s="18" t="str">
        <f>G21</f>
        <v>Szegedi FE</v>
      </c>
    </row>
    <row r="31" spans="1:4" ht="20.25">
      <c r="A31" s="14">
        <v>15</v>
      </c>
      <c r="B31" s="18" t="str">
        <f>G16</f>
        <v>Neumann-Kartal FSE</v>
      </c>
      <c r="C31" s="34">
        <v>16</v>
      </c>
      <c r="D31" s="35" t="str">
        <f>G6</f>
        <v>Diamonds SK</v>
      </c>
    </row>
  </sheetData>
  <mergeCells count="2">
    <mergeCell ref="A3:D3"/>
    <mergeCell ref="B22:E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5" sqref="A15"/>
    </sheetView>
  </sheetViews>
  <sheetFormatPr defaultColWidth="9.140625" defaultRowHeight="12.75"/>
  <cols>
    <col min="1" max="1" width="4.7109375" style="0" bestFit="1" customWidth="1"/>
    <col min="2" max="2" width="31.8515625" style="0" customWidth="1"/>
    <col min="3" max="3" width="4.7109375" style="0" bestFit="1" customWidth="1"/>
    <col min="4" max="4" width="32.140625" style="0" customWidth="1"/>
    <col min="5" max="5" width="4.140625" style="0" customWidth="1"/>
    <col min="6" max="6" width="2.28125" style="0" customWidth="1"/>
  </cols>
  <sheetData>
    <row r="1" s="15" customFormat="1" ht="20.25"/>
    <row r="2" spans="1:4" s="15" customFormat="1" ht="20.25">
      <c r="A2" s="39" t="s">
        <v>46</v>
      </c>
      <c r="B2" s="39"/>
      <c r="C2" s="39"/>
      <c r="D2" s="39"/>
    </row>
    <row r="3" s="15" customFormat="1" ht="20.25"/>
    <row r="4" spans="1:7" ht="20.25">
      <c r="A4" s="14">
        <v>1</v>
      </c>
      <c r="B4" s="19" t="str">
        <f>G7</f>
        <v>IBK Cartoon Heroes</v>
      </c>
      <c r="C4" s="14">
        <v>2</v>
      </c>
      <c r="D4" s="16" t="str">
        <f>G6</f>
        <v>Eszterházy-MEISE</v>
      </c>
      <c r="G4" s="13" t="s">
        <v>26</v>
      </c>
    </row>
    <row r="5" spans="1:7" ht="20.25">
      <c r="A5" s="14">
        <v>3</v>
      </c>
      <c r="B5" s="18" t="str">
        <f>G10</f>
        <v>Rudas Floorball Team</v>
      </c>
      <c r="C5" s="14">
        <v>4</v>
      </c>
      <c r="D5" s="16" t="str">
        <f>G13</f>
        <v>White Sharks HC</v>
      </c>
      <c r="G5" s="13" t="s">
        <v>16</v>
      </c>
    </row>
    <row r="6" ht="12.75">
      <c r="G6" s="13" t="s">
        <v>27</v>
      </c>
    </row>
    <row r="7" spans="2:7" ht="20.25">
      <c r="B7" s="18" t="s">
        <v>57</v>
      </c>
      <c r="G7" s="31" t="s">
        <v>19</v>
      </c>
    </row>
    <row r="8" ht="12.75">
      <c r="G8" s="13" t="s">
        <v>28</v>
      </c>
    </row>
    <row r="9" ht="12.75">
      <c r="G9" s="13" t="s">
        <v>22</v>
      </c>
    </row>
    <row r="10" ht="12.75">
      <c r="G10" s="31" t="s">
        <v>31</v>
      </c>
    </row>
    <row r="11" ht="12.75">
      <c r="G11" s="13" t="s">
        <v>23</v>
      </c>
    </row>
    <row r="12" ht="12.75">
      <c r="G12" s="13" t="s">
        <v>24</v>
      </c>
    </row>
    <row r="13" ht="12.75">
      <c r="G13" s="13" t="s">
        <v>25</v>
      </c>
    </row>
    <row r="14" ht="12.75">
      <c r="G14" s="13"/>
    </row>
    <row r="15" spans="2:7" ht="20.25">
      <c r="B15" s="39" t="s">
        <v>73</v>
      </c>
      <c r="C15" s="39"/>
      <c r="D15" s="39"/>
      <c r="E15" s="39"/>
      <c r="G15" s="13"/>
    </row>
    <row r="16" spans="1:7" ht="20.25">
      <c r="A16" s="14">
        <v>1</v>
      </c>
      <c r="B16" s="19" t="str">
        <f>G12</f>
        <v>SZPK-NOKIA</v>
      </c>
      <c r="C16" s="34">
        <v>2</v>
      </c>
      <c r="D16" s="35" t="str">
        <f>G9</f>
        <v>Phoenix Fireball SE</v>
      </c>
      <c r="G16" s="13"/>
    </row>
    <row r="17" spans="1:7" ht="20.25">
      <c r="A17" s="14">
        <v>3</v>
      </c>
      <c r="B17" s="18" t="str">
        <f>G4</f>
        <v>Ares HC</v>
      </c>
      <c r="C17" s="34">
        <v>4</v>
      </c>
      <c r="D17" s="35" t="str">
        <f>G13</f>
        <v>White Sharks HC</v>
      </c>
      <c r="G17" s="13"/>
    </row>
    <row r="18" spans="1:7" ht="20.25">
      <c r="A18" s="14">
        <v>5</v>
      </c>
      <c r="B18" s="18" t="str">
        <f>G8</f>
        <v>Neumann Snipers</v>
      </c>
      <c r="C18" s="34">
        <v>6</v>
      </c>
      <c r="D18" s="35" t="str">
        <f>G11</f>
        <v>Szolnok Cannibals FK</v>
      </c>
      <c r="G18" s="13"/>
    </row>
    <row r="19" spans="1:7" ht="20.25">
      <c r="A19" s="14">
        <v>7</v>
      </c>
      <c r="B19" s="18" t="str">
        <f>G5</f>
        <v>Debreceni FSE</v>
      </c>
      <c r="C19" s="34">
        <v>8</v>
      </c>
      <c r="D19" s="35" t="str">
        <f>G6</f>
        <v>Eszterházy-MEISE</v>
      </c>
      <c r="G19" s="13"/>
    </row>
    <row r="20" ht="12.75">
      <c r="G20" s="13"/>
    </row>
    <row r="21" ht="12.75">
      <c r="G21" s="13"/>
    </row>
  </sheetData>
  <mergeCells count="2">
    <mergeCell ref="A2:D2"/>
    <mergeCell ref="B15:E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30"/>
  <sheetViews>
    <sheetView workbookViewId="0" topLeftCell="A1">
      <selection activeCell="B29" sqref="B29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1" customWidth="1"/>
    <col min="14" max="14" width="17.140625" style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1" ht="5.25" customHeight="1"/>
    <row r="2" spans="1:14" ht="12.75">
      <c r="A2" s="36" t="s">
        <v>0</v>
      </c>
      <c r="B2" s="36"/>
      <c r="C2" s="36"/>
      <c r="D2" s="36"/>
      <c r="E2" s="2"/>
      <c r="F2" s="36" t="s">
        <v>3</v>
      </c>
      <c r="G2" s="36"/>
      <c r="H2" s="36"/>
      <c r="I2" s="36"/>
      <c r="J2" s="5"/>
      <c r="K2" s="36" t="s">
        <v>4</v>
      </c>
      <c r="L2" s="36"/>
      <c r="M2" s="36"/>
      <c r="N2" s="36"/>
    </row>
    <row r="3" spans="1:14" ht="12.75">
      <c r="A3" s="37" t="s">
        <v>1</v>
      </c>
      <c r="B3" s="38"/>
      <c r="C3" s="37" t="s">
        <v>2</v>
      </c>
      <c r="D3" s="38"/>
      <c r="E3" s="2"/>
      <c r="F3" s="37" t="s">
        <v>1</v>
      </c>
      <c r="G3" s="38"/>
      <c r="H3" s="37" t="s">
        <v>2</v>
      </c>
      <c r="I3" s="38"/>
      <c r="J3" s="2"/>
      <c r="K3" s="37" t="s">
        <v>1</v>
      </c>
      <c r="L3" s="38"/>
      <c r="M3" s="37" t="s">
        <v>2</v>
      </c>
      <c r="N3" s="38"/>
    </row>
    <row r="4" spans="1:22" ht="12.75">
      <c r="A4" s="4">
        <v>1</v>
      </c>
      <c r="B4" s="20" t="str">
        <f>VLOOKUP(A4,$H$24:$I$29,2)</f>
        <v>Phoenix Fireball SE</v>
      </c>
      <c r="C4" s="4">
        <v>2</v>
      </c>
      <c r="D4" s="20" t="str">
        <f>VLOOKUP(C4,$H$24:$I$29,2)</f>
        <v>SZABADNAPOS</v>
      </c>
      <c r="E4" s="2"/>
      <c r="F4" s="4">
        <v>2</v>
      </c>
      <c r="G4" s="20" t="str">
        <f>VLOOKUP(F4,$H$24:$I$29,2)</f>
        <v>SZABADNAPOS</v>
      </c>
      <c r="H4" s="4">
        <v>3</v>
      </c>
      <c r="I4" s="20" t="str">
        <f>VLOOKUP(H4,$H$24:$I$29,2)</f>
        <v>Miskolci FE</v>
      </c>
      <c r="J4" s="2"/>
      <c r="K4" s="4">
        <v>1</v>
      </c>
      <c r="L4" s="20" t="str">
        <f>VLOOKUP(K4,$H$24:$I$29,2)</f>
        <v>Phoenix Fireball SE</v>
      </c>
      <c r="M4" s="4">
        <v>3</v>
      </c>
      <c r="N4" s="20" t="str">
        <f>VLOOKUP(M4,$H$24:$I$29,2)</f>
        <v>Miskolci FE</v>
      </c>
      <c r="V4" s="3"/>
    </row>
    <row r="5" spans="1:22" ht="12.75">
      <c r="A5" s="4">
        <v>3</v>
      </c>
      <c r="B5" s="20" t="str">
        <f aca="true" t="shared" si="0" ref="B5:D6">VLOOKUP(A5,$H$24:$I$29,2)</f>
        <v>Miskolci FE</v>
      </c>
      <c r="C5" s="4">
        <v>4</v>
      </c>
      <c r="D5" s="20" t="str">
        <f t="shared" si="0"/>
        <v>Ares HC</v>
      </c>
      <c r="E5" s="2"/>
      <c r="F5" s="4">
        <v>4</v>
      </c>
      <c r="G5" s="20" t="str">
        <f>VLOOKUP(F5,$H$24:$I$29,2)</f>
        <v>Ares HC</v>
      </c>
      <c r="H5" s="4">
        <v>5</v>
      </c>
      <c r="I5" s="20" t="str">
        <f>VLOOKUP(H5,$H$24:$I$29,2)</f>
        <v>Torpedo JSC-Fort</v>
      </c>
      <c r="J5" s="2"/>
      <c r="K5" s="4">
        <v>2</v>
      </c>
      <c r="L5" s="20" t="str">
        <f>VLOOKUP(K5,$H$24:$I$29,2)</f>
        <v>SZABADNAPOS</v>
      </c>
      <c r="M5" s="4">
        <v>5</v>
      </c>
      <c r="N5" s="20" t="str">
        <f>VLOOKUP(M5,$H$24:$I$29,2)</f>
        <v>Torpedo JSC-Fort</v>
      </c>
      <c r="V5" s="3"/>
    </row>
    <row r="6" spans="1:22" ht="12.75">
      <c r="A6" s="4">
        <v>5</v>
      </c>
      <c r="B6" s="20" t="str">
        <f t="shared" si="0"/>
        <v>Torpedo JSC-Fort</v>
      </c>
      <c r="C6" s="4">
        <v>6</v>
      </c>
      <c r="D6" s="20" t="str">
        <f t="shared" si="0"/>
        <v>Debreceni FSE</v>
      </c>
      <c r="E6" s="2"/>
      <c r="F6" s="4">
        <v>6</v>
      </c>
      <c r="G6" s="20" t="str">
        <f>VLOOKUP(F6,$H$24:$I$29,2)</f>
        <v>Debreceni FSE</v>
      </c>
      <c r="H6" s="4">
        <v>1</v>
      </c>
      <c r="I6" s="20" t="str">
        <f>VLOOKUP(H6,$H$24:$I$29,2)</f>
        <v>Phoenix Fireball SE</v>
      </c>
      <c r="J6" s="2"/>
      <c r="K6" s="4">
        <v>4</v>
      </c>
      <c r="L6" s="20" t="str">
        <f>VLOOKUP(K6,$H$24:$I$29,2)</f>
        <v>Ares HC</v>
      </c>
      <c r="M6" s="4">
        <v>6</v>
      </c>
      <c r="N6" s="20" t="str">
        <f>VLOOKUP(M6,$H$24:$I$29,2)</f>
        <v>Debreceni FSE</v>
      </c>
      <c r="V6" s="3"/>
    </row>
    <row r="7" spans="2:22" ht="7.5" customHeight="1">
      <c r="B7" s="3"/>
      <c r="C7" s="2"/>
      <c r="D7" s="2"/>
      <c r="E7" s="2"/>
      <c r="F7" s="2"/>
      <c r="G7" s="2"/>
      <c r="H7" s="2"/>
      <c r="I7" s="2"/>
      <c r="J7" s="2"/>
      <c r="K7" s="3"/>
      <c r="V7" s="3"/>
    </row>
    <row r="8" spans="5:22" ht="7.5" customHeight="1">
      <c r="E8" s="2"/>
      <c r="F8" s="2"/>
      <c r="G8" s="2"/>
      <c r="H8" s="2"/>
      <c r="I8" s="2"/>
      <c r="J8" s="2"/>
      <c r="K8" s="3"/>
      <c r="V8" s="3"/>
    </row>
    <row r="9" spans="1:21" ht="12.75">
      <c r="A9" s="36" t="s">
        <v>10</v>
      </c>
      <c r="B9" s="36"/>
      <c r="C9" s="36"/>
      <c r="D9" s="36"/>
      <c r="E9" s="2"/>
      <c r="F9" s="36" t="s">
        <v>5</v>
      </c>
      <c r="G9" s="36"/>
      <c r="H9" s="36"/>
      <c r="I9" s="36"/>
      <c r="J9" s="5"/>
      <c r="K9" s="36" t="s">
        <v>6</v>
      </c>
      <c r="L9" s="36"/>
      <c r="M9" s="36"/>
      <c r="N9" s="36"/>
      <c r="R9" s="3"/>
      <c r="S9"/>
      <c r="T9"/>
      <c r="U9"/>
    </row>
    <row r="10" spans="1:21" ht="12.75">
      <c r="A10" s="37" t="s">
        <v>1</v>
      </c>
      <c r="B10" s="38"/>
      <c r="C10" s="37" t="s">
        <v>2</v>
      </c>
      <c r="D10" s="38"/>
      <c r="E10" s="2"/>
      <c r="F10" s="37" t="s">
        <v>1</v>
      </c>
      <c r="G10" s="38"/>
      <c r="H10" s="37" t="s">
        <v>2</v>
      </c>
      <c r="I10" s="38"/>
      <c r="J10" s="2"/>
      <c r="K10" s="37" t="s">
        <v>1</v>
      </c>
      <c r="L10" s="38"/>
      <c r="M10" s="37" t="s">
        <v>2</v>
      </c>
      <c r="N10" s="38"/>
      <c r="R10" s="3"/>
      <c r="S10"/>
      <c r="T10"/>
      <c r="U10"/>
    </row>
    <row r="11" spans="1:21" ht="12.75">
      <c r="A11" s="4">
        <v>5</v>
      </c>
      <c r="B11" s="20" t="str">
        <f>VLOOKUP(A11,$H$24:$I$29,2)</f>
        <v>Torpedo JSC-Fort</v>
      </c>
      <c r="C11" s="4">
        <v>1</v>
      </c>
      <c r="D11" s="20" t="str">
        <f>VLOOKUP(C11,$H$24:$I$29,2)</f>
        <v>Phoenix Fireball SE</v>
      </c>
      <c r="E11" s="2"/>
      <c r="F11" s="4">
        <v>1</v>
      </c>
      <c r="G11" s="20" t="str">
        <f>VLOOKUP(F11,$H$24:$I$29,2)</f>
        <v>Phoenix Fireball SE</v>
      </c>
      <c r="H11" s="4">
        <v>4</v>
      </c>
      <c r="I11" s="20" t="str">
        <f>VLOOKUP(H11,$H$24:$I$29,2)</f>
        <v>Ares HC</v>
      </c>
      <c r="J11" s="2"/>
      <c r="K11" s="4">
        <v>2</v>
      </c>
      <c r="L11" s="20" t="str">
        <f>VLOOKUP(K11,$H$24:$I$29,2)</f>
        <v>SZABADNAPOS</v>
      </c>
      <c r="M11" s="4">
        <v>1</v>
      </c>
      <c r="N11" s="20" t="str">
        <f>VLOOKUP(M11,$H$24:$I$29,2)</f>
        <v>Phoenix Fireball SE</v>
      </c>
      <c r="R11" s="3"/>
      <c r="S11"/>
      <c r="T11"/>
      <c r="U11"/>
    </row>
    <row r="12" spans="1:21" ht="12.75">
      <c r="A12" s="4">
        <v>3</v>
      </c>
      <c r="B12" s="20" t="str">
        <f>VLOOKUP(A12,$H$24:$I$29,2)</f>
        <v>Miskolci FE</v>
      </c>
      <c r="C12" s="4">
        <v>6</v>
      </c>
      <c r="D12" s="20" t="str">
        <f>VLOOKUP(C12,$H$24:$I$29,2)</f>
        <v>Debreceni FSE</v>
      </c>
      <c r="E12" s="2"/>
      <c r="F12" s="4">
        <v>6</v>
      </c>
      <c r="G12" s="20" t="str">
        <f>VLOOKUP(F12,$H$24:$I$29,2)</f>
        <v>Debreceni FSE</v>
      </c>
      <c r="H12" s="4">
        <v>2</v>
      </c>
      <c r="I12" s="20" t="str">
        <f>VLOOKUP(H12,$H$24:$I$29,2)</f>
        <v>SZABADNAPOS</v>
      </c>
      <c r="J12" s="2"/>
      <c r="K12" s="4">
        <v>4</v>
      </c>
      <c r="L12" s="20" t="str">
        <f>VLOOKUP(K12,$H$24:$I$29,2)</f>
        <v>Ares HC</v>
      </c>
      <c r="M12" s="4">
        <v>3</v>
      </c>
      <c r="N12" s="20" t="str">
        <f>VLOOKUP(M12,$H$24:$I$29,2)</f>
        <v>Miskolci FE</v>
      </c>
      <c r="R12"/>
      <c r="S12"/>
      <c r="T12"/>
      <c r="U12"/>
    </row>
    <row r="13" spans="1:21" ht="12.75">
      <c r="A13" s="4">
        <v>2</v>
      </c>
      <c r="B13" s="20" t="str">
        <f>VLOOKUP(A13,$H$24:$I$29,2)</f>
        <v>SZABADNAPOS</v>
      </c>
      <c r="C13" s="4">
        <v>4</v>
      </c>
      <c r="D13" s="20" t="str">
        <f>VLOOKUP(C13,$H$24:$I$29,2)</f>
        <v>Ares HC</v>
      </c>
      <c r="E13" s="2"/>
      <c r="F13" s="4">
        <v>5</v>
      </c>
      <c r="G13" s="20" t="str">
        <f>VLOOKUP(F13,$H$24:$I$29,2)</f>
        <v>Torpedo JSC-Fort</v>
      </c>
      <c r="H13" s="4">
        <v>3</v>
      </c>
      <c r="I13" s="20" t="str">
        <f>VLOOKUP(H13,$H$24:$I$29,2)</f>
        <v>Miskolci FE</v>
      </c>
      <c r="J13" s="2"/>
      <c r="K13" s="4">
        <v>6</v>
      </c>
      <c r="L13" s="20" t="str">
        <f>VLOOKUP(K13,$H$24:$I$29,2)</f>
        <v>Debreceni FSE</v>
      </c>
      <c r="M13" s="4">
        <v>5</v>
      </c>
      <c r="N13" s="20" t="str">
        <f>VLOOKUP(M13,$H$24:$I$29,2)</f>
        <v>Torpedo JSC-Fort</v>
      </c>
      <c r="R13"/>
      <c r="S13"/>
      <c r="T13"/>
      <c r="U13"/>
    </row>
    <row r="14" spans="2:7" ht="7.5" customHeight="1">
      <c r="B14" s="3"/>
      <c r="C14" s="2"/>
      <c r="D14" s="2"/>
      <c r="E14" s="2"/>
      <c r="F14" s="2"/>
      <c r="G14" s="2"/>
    </row>
    <row r="15" spans="2:7" ht="7.5" customHeight="1">
      <c r="B15" s="3"/>
      <c r="C15" s="2"/>
      <c r="D15" s="2"/>
      <c r="E15" s="2"/>
      <c r="F15" s="2"/>
      <c r="G15" s="2"/>
    </row>
    <row r="16" spans="1:14" ht="12.75">
      <c r="A16" s="36" t="s">
        <v>7</v>
      </c>
      <c r="B16" s="36"/>
      <c r="C16" s="36"/>
      <c r="D16" s="36"/>
      <c r="E16" s="2"/>
      <c r="F16" s="36" t="s">
        <v>8</v>
      </c>
      <c r="G16" s="36"/>
      <c r="H16" s="36"/>
      <c r="I16" s="36"/>
      <c r="J16" s="6"/>
      <c r="K16" s="36" t="s">
        <v>9</v>
      </c>
      <c r="L16" s="36"/>
      <c r="M16" s="36"/>
      <c r="N16" s="36"/>
    </row>
    <row r="17" spans="1:14" ht="12.75">
      <c r="A17" s="37" t="s">
        <v>1</v>
      </c>
      <c r="B17" s="38"/>
      <c r="C17" s="37" t="s">
        <v>2</v>
      </c>
      <c r="D17" s="38"/>
      <c r="E17" s="2"/>
      <c r="F17" s="37" t="s">
        <v>1</v>
      </c>
      <c r="G17" s="38"/>
      <c r="H17" s="37" t="s">
        <v>2</v>
      </c>
      <c r="I17" s="38"/>
      <c r="J17" s="6"/>
      <c r="K17" s="37" t="s">
        <v>1</v>
      </c>
      <c r="L17" s="38"/>
      <c r="M17" s="37" t="s">
        <v>2</v>
      </c>
      <c r="N17" s="38"/>
    </row>
    <row r="18" spans="1:14" ht="12.75">
      <c r="A18" s="4">
        <v>3</v>
      </c>
      <c r="B18" s="20" t="str">
        <f>VLOOKUP(A18,$H$24:$I$29,2)</f>
        <v>Miskolci FE</v>
      </c>
      <c r="C18" s="4">
        <v>2</v>
      </c>
      <c r="D18" s="20" t="str">
        <f>VLOOKUP(C18,$H$24:$I$29,2)</f>
        <v>SZABADNAPOS</v>
      </c>
      <c r="E18" s="2"/>
      <c r="F18" s="4">
        <v>3</v>
      </c>
      <c r="G18" s="20" t="str">
        <f>VLOOKUP(F18,$H$24:$I$29,2)</f>
        <v>Miskolci FE</v>
      </c>
      <c r="H18" s="4">
        <v>1</v>
      </c>
      <c r="I18" s="20" t="str">
        <f>VLOOKUP(H18,$H$24:$I$29,2)</f>
        <v>Phoenix Fireball SE</v>
      </c>
      <c r="J18" s="3"/>
      <c r="K18" s="4">
        <v>1</v>
      </c>
      <c r="L18" s="20" t="str">
        <f>VLOOKUP(K18,$H$24:$I$29,2)</f>
        <v>Phoenix Fireball SE</v>
      </c>
      <c r="M18" s="4">
        <v>5</v>
      </c>
      <c r="N18" s="20" t="str">
        <f>VLOOKUP(M18,$H$24:$I$29,2)</f>
        <v>Torpedo JSC-Fort</v>
      </c>
    </row>
    <row r="19" spans="1:14" ht="12.75">
      <c r="A19" s="4">
        <v>5</v>
      </c>
      <c r="B19" s="20" t="str">
        <f>VLOOKUP(A19,$H$24:$I$29,2)</f>
        <v>Torpedo JSC-Fort</v>
      </c>
      <c r="C19" s="4">
        <v>4</v>
      </c>
      <c r="D19" s="20" t="str">
        <f>VLOOKUP(C19,$H$24:$I$29,2)</f>
        <v>Ares HC</v>
      </c>
      <c r="E19" s="2"/>
      <c r="F19" s="4">
        <v>5</v>
      </c>
      <c r="G19" s="20" t="str">
        <f>VLOOKUP(F19,$H$24:$I$29,2)</f>
        <v>Torpedo JSC-Fort</v>
      </c>
      <c r="H19" s="4">
        <v>2</v>
      </c>
      <c r="I19" s="20" t="str">
        <f>VLOOKUP(H19,$H$24:$I$29,2)</f>
        <v>SZABADNAPOS</v>
      </c>
      <c r="J19" s="3"/>
      <c r="K19" s="4">
        <v>6</v>
      </c>
      <c r="L19" s="20" t="str">
        <f>VLOOKUP(K19,$H$24:$I$29,2)</f>
        <v>Debreceni FSE</v>
      </c>
      <c r="M19" s="4">
        <v>3</v>
      </c>
      <c r="N19" s="20" t="str">
        <f>VLOOKUP(M19,$H$24:$I$29,2)</f>
        <v>Miskolci FE</v>
      </c>
    </row>
    <row r="20" spans="1:14" ht="12.75">
      <c r="A20" s="4">
        <v>1</v>
      </c>
      <c r="B20" s="20" t="str">
        <f>VLOOKUP(A20,$H$24:$I$29,2)</f>
        <v>Phoenix Fireball SE</v>
      </c>
      <c r="C20" s="4">
        <v>6</v>
      </c>
      <c r="D20" s="20" t="str">
        <f>VLOOKUP(C20,$H$24:$I$29,2)</f>
        <v>Debreceni FSE</v>
      </c>
      <c r="E20" s="2"/>
      <c r="F20" s="4">
        <v>6</v>
      </c>
      <c r="G20" s="20" t="str">
        <f>VLOOKUP(F20,$H$24:$I$29,2)</f>
        <v>Debreceni FSE</v>
      </c>
      <c r="H20" s="4">
        <v>4</v>
      </c>
      <c r="I20" s="20" t="str">
        <f>VLOOKUP(H20,$H$24:$I$29,2)</f>
        <v>Ares HC</v>
      </c>
      <c r="J20" s="2"/>
      <c r="K20" s="4">
        <v>4</v>
      </c>
      <c r="L20" s="20" t="str">
        <f>VLOOKUP(K20,$H$24:$I$29,2)</f>
        <v>Ares HC</v>
      </c>
      <c r="M20" s="4">
        <v>2</v>
      </c>
      <c r="N20" s="20" t="str">
        <f>VLOOKUP(M20,$H$24:$I$29,2)</f>
        <v>SZABADNAPOS</v>
      </c>
    </row>
    <row r="21" spans="1:12" ht="7.5" customHeight="1">
      <c r="A21" s="7"/>
      <c r="B21" s="2"/>
      <c r="E21" s="2"/>
      <c r="F21" s="2"/>
      <c r="G21" s="2"/>
      <c r="H21" s="2"/>
      <c r="I21" s="2"/>
      <c r="J21" s="2"/>
      <c r="K21" s="2"/>
      <c r="L21" s="2"/>
    </row>
    <row r="22" spans="1:11" ht="7.5" customHeight="1">
      <c r="A22" s="7"/>
      <c r="B22" s="2"/>
      <c r="E22" s="3"/>
      <c r="F22" s="3"/>
      <c r="G22" s="3"/>
      <c r="H22" s="3"/>
      <c r="I22" s="3"/>
      <c r="J22" s="3"/>
      <c r="K22" s="3"/>
    </row>
    <row r="23" spans="1:11" ht="12.75">
      <c r="A23" s="36" t="s">
        <v>12</v>
      </c>
      <c r="B23" s="36"/>
      <c r="C23" s="36"/>
      <c r="D23" s="36"/>
      <c r="E23" s="6"/>
      <c r="F23" s="6"/>
      <c r="G23" s="6"/>
      <c r="H23" s="36" t="s">
        <v>11</v>
      </c>
      <c r="I23" s="36"/>
      <c r="K23" s="6"/>
    </row>
    <row r="24" spans="1:12" ht="12.75">
      <c r="A24" s="37" t="s">
        <v>1</v>
      </c>
      <c r="B24" s="38"/>
      <c r="C24" s="37" t="s">
        <v>2</v>
      </c>
      <c r="D24" s="38"/>
      <c r="E24" s="2"/>
      <c r="F24" s="2"/>
      <c r="G24" s="2"/>
      <c r="H24" s="4">
        <v>1</v>
      </c>
      <c r="I24" s="20" t="str">
        <f>L27</f>
        <v>Phoenix Fireball SE</v>
      </c>
      <c r="K24" s="2"/>
      <c r="L24" s="13" t="s">
        <v>26</v>
      </c>
    </row>
    <row r="25" spans="1:12" ht="12.75">
      <c r="A25" s="4">
        <v>4</v>
      </c>
      <c r="B25" s="20" t="str">
        <f>VLOOKUP(A25,$H$24:$I$29,2)</f>
        <v>Ares HC</v>
      </c>
      <c r="C25" s="4">
        <v>1</v>
      </c>
      <c r="D25" s="20" t="str">
        <f>VLOOKUP(C25,$H$24:$I$29,2)</f>
        <v>Phoenix Fireball SE</v>
      </c>
      <c r="E25" s="2"/>
      <c r="F25" s="2"/>
      <c r="G25" s="2"/>
      <c r="H25" s="4">
        <v>2</v>
      </c>
      <c r="I25" s="20" t="str">
        <f>L29</f>
        <v>SZABADNAPOS</v>
      </c>
      <c r="K25" s="2"/>
      <c r="L25" s="13" t="s">
        <v>16</v>
      </c>
    </row>
    <row r="26" spans="1:12" ht="12.75">
      <c r="A26" s="4">
        <v>2</v>
      </c>
      <c r="B26" s="20" t="str">
        <f>VLOOKUP(A26,$H$24:$I$29,2)</f>
        <v>SZABADNAPOS</v>
      </c>
      <c r="C26" s="4">
        <v>6</v>
      </c>
      <c r="D26" s="20" t="str">
        <f>VLOOKUP(C26,$H$24:$I$29,2)</f>
        <v>Debreceni FSE</v>
      </c>
      <c r="E26" s="2"/>
      <c r="F26" s="2"/>
      <c r="G26" s="2"/>
      <c r="H26" s="4">
        <v>3</v>
      </c>
      <c r="I26" s="20" t="str">
        <f>L26</f>
        <v>Miskolci FE</v>
      </c>
      <c r="K26" s="2"/>
      <c r="L26" s="13" t="s">
        <v>20</v>
      </c>
    </row>
    <row r="27" spans="1:12" ht="12.75">
      <c r="A27" s="4">
        <v>3</v>
      </c>
      <c r="B27" s="20" t="str">
        <f>VLOOKUP(A27,$H$24:$I$29,2)</f>
        <v>Miskolci FE</v>
      </c>
      <c r="C27" s="4">
        <v>5</v>
      </c>
      <c r="D27" s="20" t="str">
        <f>VLOOKUP(C27,$H$24:$I$29,2)</f>
        <v>Torpedo JSC-Fort</v>
      </c>
      <c r="E27" s="2"/>
      <c r="F27" s="2"/>
      <c r="G27" s="2"/>
      <c r="H27" s="4">
        <v>4</v>
      </c>
      <c r="I27" s="20" t="str">
        <f>L24</f>
        <v>Ares HC</v>
      </c>
      <c r="K27" s="2"/>
      <c r="L27" s="13" t="s">
        <v>22</v>
      </c>
    </row>
    <row r="28" spans="5:12" ht="12.75">
      <c r="E28" s="2"/>
      <c r="F28" s="2"/>
      <c r="G28" s="2"/>
      <c r="H28" s="4">
        <v>5</v>
      </c>
      <c r="I28" s="20" t="str">
        <f>L28</f>
        <v>Torpedo JSC-Fort</v>
      </c>
      <c r="K28" s="2"/>
      <c r="L28" s="13" t="s">
        <v>51</v>
      </c>
    </row>
    <row r="29" spans="5:12" ht="12.75">
      <c r="E29" s="2"/>
      <c r="F29" s="2"/>
      <c r="G29" s="2"/>
      <c r="H29" s="4">
        <v>6</v>
      </c>
      <c r="I29" s="20" t="str">
        <f>L25</f>
        <v>Debreceni FSE</v>
      </c>
      <c r="K29" s="2"/>
      <c r="L29" t="s">
        <v>55</v>
      </c>
    </row>
    <row r="30" spans="5:11" ht="12.75">
      <c r="E30" s="2"/>
      <c r="F30" s="2"/>
      <c r="G30" s="2"/>
      <c r="H30" s="2"/>
      <c r="I30" s="2"/>
      <c r="J30" s="2"/>
      <c r="K30" s="2"/>
    </row>
  </sheetData>
  <sheetProtection/>
  <mergeCells count="31">
    <mergeCell ref="K16:N16"/>
    <mergeCell ref="K17:L17"/>
    <mergeCell ref="M17:N17"/>
    <mergeCell ref="A23:D23"/>
    <mergeCell ref="A24:B24"/>
    <mergeCell ref="C24:D24"/>
    <mergeCell ref="H23:I23"/>
    <mergeCell ref="K9:N9"/>
    <mergeCell ref="K10:L10"/>
    <mergeCell ref="M10:N10"/>
    <mergeCell ref="A16:D16"/>
    <mergeCell ref="A9:D9"/>
    <mergeCell ref="F9:I9"/>
    <mergeCell ref="A10:B10"/>
    <mergeCell ref="C10:D10"/>
    <mergeCell ref="F10:G10"/>
    <mergeCell ref="H10:I10"/>
    <mergeCell ref="A17:B17"/>
    <mergeCell ref="C17:D17"/>
    <mergeCell ref="F16:I16"/>
    <mergeCell ref="F17:G17"/>
    <mergeCell ref="H17:I17"/>
    <mergeCell ref="A2:D2"/>
    <mergeCell ref="F2:I2"/>
    <mergeCell ref="K2:N2"/>
    <mergeCell ref="A3:B3"/>
    <mergeCell ref="C3:D3"/>
    <mergeCell ref="F3:G3"/>
    <mergeCell ref="H3:I3"/>
    <mergeCell ref="K3:L3"/>
    <mergeCell ref="M3:N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&amp;CFIÚ U21 OB
2009-2010
ALAPSZAKASZ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V30"/>
  <sheetViews>
    <sheetView workbookViewId="0" topLeftCell="A1">
      <selection activeCell="B25" sqref="B25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1" customWidth="1"/>
    <col min="14" max="14" width="17.140625" style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1" ht="5.25" customHeight="1"/>
    <row r="2" spans="1:14" ht="12.75">
      <c r="A2" s="36" t="s">
        <v>0</v>
      </c>
      <c r="B2" s="36"/>
      <c r="C2" s="36"/>
      <c r="D2" s="36"/>
      <c r="E2" s="2"/>
      <c r="F2" s="36" t="s">
        <v>3</v>
      </c>
      <c r="G2" s="36"/>
      <c r="H2" s="36"/>
      <c r="I2" s="36"/>
      <c r="J2" s="5"/>
      <c r="K2" s="36" t="s">
        <v>4</v>
      </c>
      <c r="L2" s="36"/>
      <c r="M2" s="36"/>
      <c r="N2" s="36"/>
    </row>
    <row r="3" spans="1:14" ht="12.75">
      <c r="A3" s="37" t="s">
        <v>1</v>
      </c>
      <c r="B3" s="38"/>
      <c r="C3" s="37" t="s">
        <v>2</v>
      </c>
      <c r="D3" s="38"/>
      <c r="E3" s="2"/>
      <c r="F3" s="37" t="s">
        <v>1</v>
      </c>
      <c r="G3" s="38"/>
      <c r="H3" s="37" t="s">
        <v>2</v>
      </c>
      <c r="I3" s="38"/>
      <c r="J3" s="2"/>
      <c r="K3" s="37" t="s">
        <v>1</v>
      </c>
      <c r="L3" s="38"/>
      <c r="M3" s="37" t="s">
        <v>2</v>
      </c>
      <c r="N3" s="38"/>
    </row>
    <row r="4" spans="1:22" ht="12.75">
      <c r="A4" s="4">
        <v>1</v>
      </c>
      <c r="B4" s="20" t="str">
        <f>VLOOKUP(A4,$H$27:$I$30,2)</f>
        <v>Diamonds SK</v>
      </c>
      <c r="C4" s="4">
        <v>2</v>
      </c>
      <c r="D4" s="20" t="str">
        <f>VLOOKUP(C4,$H$27:$I$30,2)</f>
        <v>Ares HC</v>
      </c>
      <c r="E4" s="2"/>
      <c r="F4" s="4">
        <v>2</v>
      </c>
      <c r="G4" s="20" t="str">
        <f>VLOOKUP(F4,$H$27:$I$30,2)</f>
        <v>Ares HC</v>
      </c>
      <c r="H4" s="4">
        <v>3</v>
      </c>
      <c r="I4" s="20" t="str">
        <f>VLOOKUP(H4,$H$27:$I$30,2)</f>
        <v>Phoenix Fireball SE</v>
      </c>
      <c r="J4" s="2"/>
      <c r="K4" s="4">
        <v>1</v>
      </c>
      <c r="L4" s="20" t="str">
        <f>VLOOKUP(K4,$H$27:$I$30,2)</f>
        <v>Diamonds SK</v>
      </c>
      <c r="M4" s="4">
        <v>3</v>
      </c>
      <c r="N4" s="20" t="str">
        <f>VLOOKUP(M4,$H$27:$I$30,2)</f>
        <v>Phoenix Fireball SE</v>
      </c>
      <c r="V4" s="3"/>
    </row>
    <row r="5" spans="1:22" ht="12.75">
      <c r="A5" s="4">
        <v>3</v>
      </c>
      <c r="B5" s="20" t="str">
        <f>VLOOKUP(A5,$H$27:$I$30,2)</f>
        <v>Phoenix Fireball SE</v>
      </c>
      <c r="C5" s="4">
        <v>4</v>
      </c>
      <c r="D5" s="20" t="str">
        <f>VLOOKUP(C5,$H$27:$I$30,2)</f>
        <v>Dunai Krokodilok</v>
      </c>
      <c r="E5" s="2"/>
      <c r="F5" s="4">
        <v>4</v>
      </c>
      <c r="G5" s="20" t="str">
        <f>VLOOKUP(F5,$H$27:$I$30,2)</f>
        <v>Dunai Krokodilok</v>
      </c>
      <c r="H5" s="4">
        <v>1</v>
      </c>
      <c r="I5" s="20" t="str">
        <f>VLOOKUP(H5,$H$27:$I$30,2)</f>
        <v>Diamonds SK</v>
      </c>
      <c r="J5" s="2"/>
      <c r="K5" s="4">
        <v>2</v>
      </c>
      <c r="L5" s="20" t="str">
        <f>VLOOKUP(K5,$H$27:$I$30,2)</f>
        <v>Ares HC</v>
      </c>
      <c r="M5" s="4">
        <v>4</v>
      </c>
      <c r="N5" s="20" t="str">
        <f>VLOOKUP(M5,$H$27:$I$30,2)</f>
        <v>Dunai Krokodilok</v>
      </c>
      <c r="V5" s="3"/>
    </row>
    <row r="6" spans="2:22" ht="7.5" customHeight="1">
      <c r="B6" s="3"/>
      <c r="C6" s="2"/>
      <c r="D6" s="2"/>
      <c r="E6" s="2"/>
      <c r="F6" s="2"/>
      <c r="G6" s="2"/>
      <c r="H6" s="2"/>
      <c r="I6" s="2"/>
      <c r="J6" s="2"/>
      <c r="K6" s="3"/>
      <c r="V6" s="3"/>
    </row>
    <row r="7" spans="5:22" ht="7.5" customHeight="1">
      <c r="E7" s="2"/>
      <c r="F7" s="2"/>
      <c r="G7" s="2"/>
      <c r="H7" s="2"/>
      <c r="I7" s="2"/>
      <c r="J7" s="2"/>
      <c r="K7" s="3"/>
      <c r="V7" s="3"/>
    </row>
    <row r="8" spans="1:21" ht="12.75">
      <c r="A8" s="36" t="s">
        <v>10</v>
      </c>
      <c r="B8" s="36"/>
      <c r="C8" s="36"/>
      <c r="D8" s="36"/>
      <c r="E8" s="2"/>
      <c r="F8" s="36" t="s">
        <v>5</v>
      </c>
      <c r="G8" s="36"/>
      <c r="H8" s="36"/>
      <c r="I8" s="36"/>
      <c r="J8" s="5"/>
      <c r="K8" s="36" t="s">
        <v>6</v>
      </c>
      <c r="L8" s="36"/>
      <c r="M8" s="36"/>
      <c r="N8" s="36"/>
      <c r="R8" s="3"/>
      <c r="S8"/>
      <c r="T8"/>
      <c r="U8"/>
    </row>
    <row r="9" spans="1:21" ht="12.75">
      <c r="A9" s="37" t="s">
        <v>1</v>
      </c>
      <c r="B9" s="38"/>
      <c r="C9" s="37" t="s">
        <v>2</v>
      </c>
      <c r="D9" s="38"/>
      <c r="E9" s="2"/>
      <c r="F9" s="37" t="s">
        <v>1</v>
      </c>
      <c r="G9" s="38"/>
      <c r="H9" s="37" t="s">
        <v>2</v>
      </c>
      <c r="I9" s="38"/>
      <c r="J9" s="2"/>
      <c r="K9" s="37" t="s">
        <v>1</v>
      </c>
      <c r="L9" s="38"/>
      <c r="M9" s="37" t="s">
        <v>2</v>
      </c>
      <c r="N9" s="38"/>
      <c r="R9" s="3"/>
      <c r="S9"/>
      <c r="T9"/>
      <c r="U9"/>
    </row>
    <row r="10" spans="1:21" ht="12.75">
      <c r="A10" s="4">
        <v>2</v>
      </c>
      <c r="B10" s="20" t="str">
        <f>VLOOKUP(A10,$H$27:$I$30,2)</f>
        <v>Ares HC</v>
      </c>
      <c r="C10" s="4">
        <v>1</v>
      </c>
      <c r="D10" s="20" t="str">
        <f>VLOOKUP(C10,$H$27:$I$30,2)</f>
        <v>Diamonds SK</v>
      </c>
      <c r="E10" s="2"/>
      <c r="F10" s="4">
        <v>3</v>
      </c>
      <c r="G10" s="20" t="str">
        <f>VLOOKUP(F10,$H$27:$I$30,2)</f>
        <v>Phoenix Fireball SE</v>
      </c>
      <c r="H10" s="4">
        <v>2</v>
      </c>
      <c r="I10" s="20" t="str">
        <f>VLOOKUP(H10,$H$27:$I$30,2)</f>
        <v>Ares HC</v>
      </c>
      <c r="J10" s="2"/>
      <c r="K10" s="4">
        <v>3</v>
      </c>
      <c r="L10" s="20" t="str">
        <f>VLOOKUP(K10,$H$27:$I$30,2)</f>
        <v>Phoenix Fireball SE</v>
      </c>
      <c r="M10" s="4">
        <v>1</v>
      </c>
      <c r="N10" s="20" t="str">
        <f>VLOOKUP(M10,$H$27:$I$30,2)</f>
        <v>Diamonds SK</v>
      </c>
      <c r="R10" s="3"/>
      <c r="S10"/>
      <c r="T10"/>
      <c r="U10"/>
    </row>
    <row r="11" spans="1:21" ht="12.75">
      <c r="A11" s="4">
        <v>4</v>
      </c>
      <c r="B11" s="20" t="str">
        <f>VLOOKUP(A11,$H$27:$I$30,2)</f>
        <v>Dunai Krokodilok</v>
      </c>
      <c r="C11" s="4">
        <v>3</v>
      </c>
      <c r="D11" s="20" t="str">
        <f>VLOOKUP(C11,$H$27:$I$30,2)</f>
        <v>Phoenix Fireball SE</v>
      </c>
      <c r="E11" s="2"/>
      <c r="F11" s="4">
        <v>1</v>
      </c>
      <c r="G11" s="20" t="str">
        <f>VLOOKUP(F11,$H$27:$I$30,2)</f>
        <v>Diamonds SK</v>
      </c>
      <c r="H11" s="4">
        <v>4</v>
      </c>
      <c r="I11" s="20" t="str">
        <f>VLOOKUP(H11,$H$27:$I$30,2)</f>
        <v>Dunai Krokodilok</v>
      </c>
      <c r="J11" s="2"/>
      <c r="K11" s="4">
        <v>2</v>
      </c>
      <c r="L11" s="20" t="str">
        <f>VLOOKUP(K11,$H$27:$I$30,2)</f>
        <v>Ares HC</v>
      </c>
      <c r="M11" s="4">
        <v>4</v>
      </c>
      <c r="N11" s="20" t="str">
        <f>VLOOKUP(M11,$H$27:$I$30,2)</f>
        <v>Dunai Krokodilok</v>
      </c>
      <c r="R11"/>
      <c r="S11"/>
      <c r="T11"/>
      <c r="U11"/>
    </row>
    <row r="12" spans="2:7" ht="7.5" customHeight="1">
      <c r="B12" s="3"/>
      <c r="C12" s="2"/>
      <c r="D12" s="2"/>
      <c r="E12" s="2"/>
      <c r="F12" s="2"/>
      <c r="G12" s="2"/>
    </row>
    <row r="13" spans="2:7" ht="7.5" customHeight="1">
      <c r="B13" s="3"/>
      <c r="C13" s="2"/>
      <c r="D13" s="2"/>
      <c r="E13" s="2"/>
      <c r="F13" s="2"/>
      <c r="G13" s="2"/>
    </row>
    <row r="14" spans="1:14" ht="12.75">
      <c r="A14" s="36" t="s">
        <v>7</v>
      </c>
      <c r="B14" s="36"/>
      <c r="C14" s="36"/>
      <c r="D14" s="36"/>
      <c r="E14" s="2"/>
      <c r="F14" s="36" t="s">
        <v>8</v>
      </c>
      <c r="G14" s="36"/>
      <c r="H14" s="36"/>
      <c r="I14" s="36"/>
      <c r="J14" s="5"/>
      <c r="K14" s="36" t="s">
        <v>9</v>
      </c>
      <c r="L14" s="36"/>
      <c r="M14" s="36"/>
      <c r="N14" s="36"/>
    </row>
    <row r="15" spans="1:14" ht="12.75">
      <c r="A15" s="37" t="s">
        <v>1</v>
      </c>
      <c r="B15" s="38"/>
      <c r="C15" s="37" t="s">
        <v>2</v>
      </c>
      <c r="D15" s="38"/>
      <c r="E15" s="2"/>
      <c r="F15" s="37" t="s">
        <v>1</v>
      </c>
      <c r="G15" s="38"/>
      <c r="H15" s="37" t="s">
        <v>2</v>
      </c>
      <c r="I15" s="38"/>
      <c r="J15" s="2"/>
      <c r="K15" s="37" t="s">
        <v>1</v>
      </c>
      <c r="L15" s="38"/>
      <c r="M15" s="37" t="s">
        <v>2</v>
      </c>
      <c r="N15" s="38"/>
    </row>
    <row r="16" spans="1:14" ht="12.75">
      <c r="A16" s="4">
        <v>1</v>
      </c>
      <c r="B16" s="20" t="str">
        <f>VLOOKUP(A16,$H$27:$I$30,2)</f>
        <v>Diamonds SK</v>
      </c>
      <c r="C16" s="4">
        <v>2</v>
      </c>
      <c r="D16" s="20" t="str">
        <f>VLOOKUP(C16,$H$27:$I$30,2)</f>
        <v>Ares HC</v>
      </c>
      <c r="E16" s="2"/>
      <c r="F16" s="4">
        <v>2</v>
      </c>
      <c r="G16" s="20" t="str">
        <f>VLOOKUP(F16,$H$27:$I$30,2)</f>
        <v>Ares HC</v>
      </c>
      <c r="H16" s="4">
        <v>3</v>
      </c>
      <c r="I16" s="20" t="str">
        <f>VLOOKUP(H16,$H$27:$I$30,2)</f>
        <v>Phoenix Fireball SE</v>
      </c>
      <c r="J16" s="2"/>
      <c r="K16" s="4">
        <v>1</v>
      </c>
      <c r="L16" s="20" t="str">
        <f>VLOOKUP(K16,$H$27:$I$30,2)</f>
        <v>Diamonds SK</v>
      </c>
      <c r="M16" s="4">
        <v>3</v>
      </c>
      <c r="N16" s="20" t="str">
        <f>VLOOKUP(M16,$H$27:$I$30,2)</f>
        <v>Phoenix Fireball SE</v>
      </c>
    </row>
    <row r="17" spans="1:14" ht="12.75">
      <c r="A17" s="4">
        <v>3</v>
      </c>
      <c r="B17" s="20" t="str">
        <f>VLOOKUP(A17,$H$27:$I$30,2)</f>
        <v>Phoenix Fireball SE</v>
      </c>
      <c r="C17" s="4">
        <v>4</v>
      </c>
      <c r="D17" s="20" t="str">
        <f>VLOOKUP(C17,$H$27:$I$30,2)</f>
        <v>Dunai Krokodilok</v>
      </c>
      <c r="E17" s="2"/>
      <c r="F17" s="4">
        <v>4</v>
      </c>
      <c r="G17" s="20" t="str">
        <f>VLOOKUP(F17,$H$27:$I$30,2)</f>
        <v>Dunai Krokodilok</v>
      </c>
      <c r="H17" s="4">
        <v>1</v>
      </c>
      <c r="I17" s="20" t="str">
        <f>VLOOKUP(H17,$H$27:$I$30,2)</f>
        <v>Diamonds SK</v>
      </c>
      <c r="J17" s="2"/>
      <c r="K17" s="4">
        <v>2</v>
      </c>
      <c r="L17" s="20" t="str">
        <f>VLOOKUP(K17,$H$27:$I$30,2)</f>
        <v>Ares HC</v>
      </c>
      <c r="M17" s="4">
        <v>4</v>
      </c>
      <c r="N17" s="20" t="str">
        <f>VLOOKUP(M17,$H$27:$I$30,2)</f>
        <v>Dunai Krokodilok</v>
      </c>
    </row>
    <row r="18" spans="2:11" ht="12.75">
      <c r="B18" s="3"/>
      <c r="C18" s="2"/>
      <c r="D18" s="2"/>
      <c r="E18" s="2"/>
      <c r="F18" s="2"/>
      <c r="G18" s="2"/>
      <c r="H18" s="2"/>
      <c r="I18" s="2"/>
      <c r="J18" s="2"/>
      <c r="K18" s="3"/>
    </row>
    <row r="19" spans="5:11" ht="12.75">
      <c r="E19" s="2"/>
      <c r="F19" s="2"/>
      <c r="G19" s="2"/>
      <c r="H19" s="2"/>
      <c r="I19" s="2"/>
      <c r="J19" s="2"/>
      <c r="K19" s="3"/>
    </row>
    <row r="20" spans="1:14" ht="12.75">
      <c r="A20" s="36" t="s">
        <v>12</v>
      </c>
      <c r="B20" s="36"/>
      <c r="C20" s="36"/>
      <c r="D20" s="36"/>
      <c r="E20" s="2"/>
      <c r="F20" s="36" t="s">
        <v>13</v>
      </c>
      <c r="G20" s="36"/>
      <c r="H20" s="36"/>
      <c r="I20" s="36"/>
      <c r="J20" s="5"/>
      <c r="K20" s="36" t="s">
        <v>14</v>
      </c>
      <c r="L20" s="36"/>
      <c r="M20" s="36"/>
      <c r="N20" s="36"/>
    </row>
    <row r="21" spans="1:14" ht="12.75">
      <c r="A21" s="37" t="s">
        <v>1</v>
      </c>
      <c r="B21" s="38"/>
      <c r="C21" s="37" t="s">
        <v>2</v>
      </c>
      <c r="D21" s="38"/>
      <c r="E21" s="2"/>
      <c r="F21" s="37" t="s">
        <v>1</v>
      </c>
      <c r="G21" s="38"/>
      <c r="H21" s="37" t="s">
        <v>2</v>
      </c>
      <c r="I21" s="38"/>
      <c r="J21" s="2"/>
      <c r="K21" s="37" t="s">
        <v>1</v>
      </c>
      <c r="L21" s="38"/>
      <c r="M21" s="37" t="s">
        <v>2</v>
      </c>
      <c r="N21" s="38"/>
    </row>
    <row r="22" spans="1:14" ht="12.75">
      <c r="A22" s="4">
        <v>2</v>
      </c>
      <c r="B22" s="20" t="str">
        <f>VLOOKUP(A22,$H$27:$I$30,2)</f>
        <v>Ares HC</v>
      </c>
      <c r="C22" s="4">
        <v>1</v>
      </c>
      <c r="D22" s="20" t="str">
        <f>VLOOKUP(C22,$H$27:$I$30,2)</f>
        <v>Diamonds SK</v>
      </c>
      <c r="E22" s="2"/>
      <c r="F22" s="4">
        <v>3</v>
      </c>
      <c r="G22" s="20" t="str">
        <f>VLOOKUP(F22,$H$27:$I$30,2)</f>
        <v>Phoenix Fireball SE</v>
      </c>
      <c r="H22" s="4">
        <v>2</v>
      </c>
      <c r="I22" s="20" t="str">
        <f>VLOOKUP(H22,$H$27:$I$30,2)</f>
        <v>Ares HC</v>
      </c>
      <c r="J22" s="2"/>
      <c r="K22" s="4">
        <v>3</v>
      </c>
      <c r="L22" s="20" t="str">
        <f>VLOOKUP(K22,$H$27:$I$30,2)</f>
        <v>Phoenix Fireball SE</v>
      </c>
      <c r="M22" s="4">
        <v>1</v>
      </c>
      <c r="N22" s="20" t="str">
        <f>VLOOKUP(M22,$H$27:$I$30,2)</f>
        <v>Diamonds SK</v>
      </c>
    </row>
    <row r="23" spans="1:14" ht="12.75">
      <c r="A23" s="4">
        <v>4</v>
      </c>
      <c r="B23" s="20" t="str">
        <f>VLOOKUP(A23,$H$27:$I$30,2)</f>
        <v>Dunai Krokodilok</v>
      </c>
      <c r="C23" s="4">
        <v>3</v>
      </c>
      <c r="D23" s="20" t="str">
        <f>VLOOKUP(C23,$H$27:$I$30,2)</f>
        <v>Phoenix Fireball SE</v>
      </c>
      <c r="E23" s="2"/>
      <c r="F23" s="4">
        <v>1</v>
      </c>
      <c r="G23" s="20" t="str">
        <f>VLOOKUP(F23,$H$27:$I$30,2)</f>
        <v>Diamonds SK</v>
      </c>
      <c r="H23" s="4">
        <v>4</v>
      </c>
      <c r="I23" s="20" t="str">
        <f>VLOOKUP(H23,$H$27:$I$30,2)</f>
        <v>Dunai Krokodilok</v>
      </c>
      <c r="J23" s="2"/>
      <c r="K23" s="4">
        <v>2</v>
      </c>
      <c r="L23" s="20" t="str">
        <f>VLOOKUP(K23,$H$27:$I$30,2)</f>
        <v>Ares HC</v>
      </c>
      <c r="M23" s="4">
        <v>4</v>
      </c>
      <c r="N23" s="20" t="str">
        <f>VLOOKUP(M23,$H$27:$I$30,2)</f>
        <v>Dunai Krokodilok</v>
      </c>
    </row>
    <row r="26" spans="8:9" ht="12.75">
      <c r="H26" s="36" t="s">
        <v>11</v>
      </c>
      <c r="I26" s="36"/>
    </row>
    <row r="27" spans="8:12" ht="12.75">
      <c r="H27" s="4">
        <v>1</v>
      </c>
      <c r="I27" s="20" t="str">
        <f>L28</f>
        <v>Diamonds SK</v>
      </c>
      <c r="L27" s="13" t="s">
        <v>26</v>
      </c>
    </row>
    <row r="28" spans="8:12" ht="12.75">
      <c r="H28" s="4">
        <v>2</v>
      </c>
      <c r="I28" s="20" t="str">
        <f>L27</f>
        <v>Ares HC</v>
      </c>
      <c r="L28" s="13" t="s">
        <v>17</v>
      </c>
    </row>
    <row r="29" spans="8:12" ht="12.75">
      <c r="H29" s="4">
        <v>3</v>
      </c>
      <c r="I29" s="20" t="str">
        <f>L30</f>
        <v>Phoenix Fireball SE</v>
      </c>
      <c r="L29" s="13" t="s">
        <v>54</v>
      </c>
    </row>
    <row r="30" spans="8:12" ht="12.75">
      <c r="H30" s="4">
        <v>4</v>
      </c>
      <c r="I30" s="20" t="str">
        <f>L29</f>
        <v>Dunai Krokodilok</v>
      </c>
      <c r="L30" s="13" t="s">
        <v>22</v>
      </c>
    </row>
  </sheetData>
  <sheetProtection/>
  <mergeCells count="37">
    <mergeCell ref="H26:I26"/>
    <mergeCell ref="A14:D14"/>
    <mergeCell ref="A15:B15"/>
    <mergeCell ref="C15:D15"/>
    <mergeCell ref="F14:I14"/>
    <mergeCell ref="A20:D20"/>
    <mergeCell ref="F20:I20"/>
    <mergeCell ref="K14:N14"/>
    <mergeCell ref="F15:G15"/>
    <mergeCell ref="H15:I15"/>
    <mergeCell ref="K15:L15"/>
    <mergeCell ref="M15:N15"/>
    <mergeCell ref="K20:N20"/>
    <mergeCell ref="A21:B21"/>
    <mergeCell ref="C21:D21"/>
    <mergeCell ref="F21:G21"/>
    <mergeCell ref="H21:I21"/>
    <mergeCell ref="K21:L21"/>
    <mergeCell ref="M21:N21"/>
    <mergeCell ref="A8:D8"/>
    <mergeCell ref="F8:I8"/>
    <mergeCell ref="K8:N8"/>
    <mergeCell ref="A9:B9"/>
    <mergeCell ref="C9:D9"/>
    <mergeCell ref="F9:G9"/>
    <mergeCell ref="H9:I9"/>
    <mergeCell ref="K9:L9"/>
    <mergeCell ref="M9:N9"/>
    <mergeCell ref="A2:D2"/>
    <mergeCell ref="F2:I2"/>
    <mergeCell ref="K2:N2"/>
    <mergeCell ref="A3:B3"/>
    <mergeCell ref="C3:D3"/>
    <mergeCell ref="F3:G3"/>
    <mergeCell ref="H3:I3"/>
    <mergeCell ref="K3:L3"/>
    <mergeCell ref="M3:N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&amp;CFIÚ U19 OB
2009-2010
ŐSZ-TAVASZ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P54"/>
  <sheetViews>
    <sheetView workbookViewId="0" topLeftCell="A1">
      <selection activeCell="C3" sqref="C3:D3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1" customWidth="1"/>
    <col min="14" max="14" width="17.140625" style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1" spans="3:9" ht="18">
      <c r="C1" s="24"/>
      <c r="D1" s="29" t="s">
        <v>58</v>
      </c>
      <c r="H1" s="24"/>
      <c r="I1" s="30" t="s">
        <v>59</v>
      </c>
    </row>
    <row r="2" spans="3:9" ht="12.75">
      <c r="C2" s="24"/>
      <c r="D2" s="24"/>
      <c r="H2" s="24"/>
      <c r="I2" s="24"/>
    </row>
    <row r="3" spans="3:16" ht="12.75">
      <c r="C3" s="36" t="s">
        <v>11</v>
      </c>
      <c r="D3" s="36"/>
      <c r="H3" s="36" t="s">
        <v>11</v>
      </c>
      <c r="I3" s="36"/>
      <c r="P3" s="13" t="s">
        <v>26</v>
      </c>
    </row>
    <row r="4" spans="3:16" ht="12.75">
      <c r="C4" s="4">
        <v>1</v>
      </c>
      <c r="D4" s="20" t="str">
        <f>P11</f>
        <v>Paksi Floorball Klub</v>
      </c>
      <c r="H4" s="4">
        <v>1</v>
      </c>
      <c r="I4" s="20" t="str">
        <f>P12</f>
        <v>SZPK-NOKIA</v>
      </c>
      <c r="L4" s="13"/>
      <c r="P4" s="13" t="s">
        <v>17</v>
      </c>
    </row>
    <row r="5" spans="3:16" ht="12.75">
      <c r="C5" s="4">
        <v>2</v>
      </c>
      <c r="D5" s="20" t="str">
        <f>P6</f>
        <v>Dunai Krokodilok</v>
      </c>
      <c r="H5" s="4">
        <v>2</v>
      </c>
      <c r="I5" s="20" t="str">
        <f>P10</f>
        <v>Vajda White Sharks</v>
      </c>
      <c r="L5" s="13"/>
      <c r="P5" s="13" t="s">
        <v>50</v>
      </c>
    </row>
    <row r="6" spans="3:16" ht="12.75">
      <c r="C6" s="4">
        <v>3</v>
      </c>
      <c r="D6" s="20" t="str">
        <f>P8</f>
        <v>Neumann-Kartal</v>
      </c>
      <c r="H6" s="4">
        <v>3</v>
      </c>
      <c r="I6" s="20" t="str">
        <f>P7</f>
        <v>IBK Cartoon Heroes</v>
      </c>
      <c r="L6" s="13"/>
      <c r="P6" s="13" t="s">
        <v>54</v>
      </c>
    </row>
    <row r="7" spans="3:16" ht="12.75">
      <c r="C7" s="4">
        <v>4</v>
      </c>
      <c r="D7" s="20" t="str">
        <f>P3</f>
        <v>Ares HC</v>
      </c>
      <c r="H7" s="4">
        <v>4</v>
      </c>
      <c r="I7" s="20" t="str">
        <f>P9</f>
        <v>Phoenix Fireball SE</v>
      </c>
      <c r="L7" s="13"/>
      <c r="P7" s="13" t="s">
        <v>19</v>
      </c>
    </row>
    <row r="8" ht="12.75">
      <c r="P8" s="13" t="s">
        <v>52</v>
      </c>
    </row>
    <row r="9" spans="13:16" ht="12.75">
      <c r="M9" s="2"/>
      <c r="N9" s="21"/>
      <c r="P9" s="13" t="s">
        <v>22</v>
      </c>
    </row>
    <row r="10" ht="12.75">
      <c r="P10" s="13" t="s">
        <v>49</v>
      </c>
    </row>
    <row r="11" spans="2:16" ht="18">
      <c r="B11" s="27" t="s">
        <v>58</v>
      </c>
      <c r="P11" s="13" t="s">
        <v>30</v>
      </c>
    </row>
    <row r="12" ht="7.5" customHeight="1">
      <c r="P12" s="13" t="s">
        <v>24</v>
      </c>
    </row>
    <row r="13" spans="1:16" ht="12.75">
      <c r="A13" s="36" t="s">
        <v>65</v>
      </c>
      <c r="B13" s="36"/>
      <c r="C13" s="36"/>
      <c r="D13" s="36"/>
      <c r="E13" s="2"/>
      <c r="F13" s="36" t="s">
        <v>66</v>
      </c>
      <c r="G13" s="36"/>
      <c r="H13" s="36"/>
      <c r="I13" s="36"/>
      <c r="J13" s="5"/>
      <c r="K13" s="36" t="s">
        <v>67</v>
      </c>
      <c r="L13" s="36"/>
      <c r="M13" s="36"/>
      <c r="N13" s="36"/>
      <c r="P13" s="13" t="s">
        <v>20</v>
      </c>
    </row>
    <row r="14" spans="1:16" ht="12.75">
      <c r="A14" s="37" t="s">
        <v>1</v>
      </c>
      <c r="B14" s="38"/>
      <c r="C14" s="37" t="s">
        <v>2</v>
      </c>
      <c r="D14" s="38"/>
      <c r="E14" s="2"/>
      <c r="F14" s="37" t="s">
        <v>1</v>
      </c>
      <c r="G14" s="38"/>
      <c r="H14" s="37" t="s">
        <v>2</v>
      </c>
      <c r="I14" s="38"/>
      <c r="J14" s="2"/>
      <c r="K14" s="37" t="s">
        <v>1</v>
      </c>
      <c r="L14" s="38"/>
      <c r="M14" s="37" t="s">
        <v>2</v>
      </c>
      <c r="N14" s="38"/>
      <c r="P14" s="13" t="s">
        <v>16</v>
      </c>
    </row>
    <row r="15" spans="1:16" ht="12.75">
      <c r="A15" s="4">
        <v>1</v>
      </c>
      <c r="B15" s="20" t="str">
        <f>VLOOKUP(A15,$C$4:$D$7,2)</f>
        <v>Paksi Floorball Klub</v>
      </c>
      <c r="C15" s="4">
        <v>2</v>
      </c>
      <c r="D15" s="20" t="str">
        <f>VLOOKUP(C15,$C$4:$D$7,2)</f>
        <v>Dunai Krokodilok</v>
      </c>
      <c r="E15" s="2"/>
      <c r="F15" s="4">
        <v>2</v>
      </c>
      <c r="G15" s="20" t="str">
        <f>VLOOKUP(F15,$C$4:$D$7,2)</f>
        <v>Dunai Krokodilok</v>
      </c>
      <c r="H15" s="4">
        <v>3</v>
      </c>
      <c r="I15" s="20" t="str">
        <f>VLOOKUP(H15,$C$4:$D$7,2)</f>
        <v>Neumann-Kartal</v>
      </c>
      <c r="J15" s="2"/>
      <c r="K15" s="4">
        <v>1</v>
      </c>
      <c r="L15" s="20" t="str">
        <f>VLOOKUP(K15,$C$4:$D$7,2)</f>
        <v>Paksi Floorball Klub</v>
      </c>
      <c r="M15" s="4">
        <v>3</v>
      </c>
      <c r="N15" s="20" t="str">
        <f>VLOOKUP(M15,$C$4:$D$7,2)</f>
        <v>Neumann-Kartal</v>
      </c>
      <c r="P15" s="13" t="s">
        <v>53</v>
      </c>
    </row>
    <row r="16" spans="1:14" ht="12.75">
      <c r="A16" s="4">
        <v>3</v>
      </c>
      <c r="B16" s="20" t="str">
        <f>VLOOKUP(A16,$C$4:$D$7,2)</f>
        <v>Neumann-Kartal</v>
      </c>
      <c r="C16" s="4">
        <v>4</v>
      </c>
      <c r="D16" s="20" t="str">
        <f>VLOOKUP(C16,$C$4:$D$7,2)</f>
        <v>Ares HC</v>
      </c>
      <c r="E16" s="2"/>
      <c r="F16" s="4">
        <v>4</v>
      </c>
      <c r="G16" s="20" t="str">
        <f>VLOOKUP(F16,$C$4:$D$7,2)</f>
        <v>Ares HC</v>
      </c>
      <c r="H16" s="4">
        <v>1</v>
      </c>
      <c r="I16" s="20" t="str">
        <f>VLOOKUP(H16,$C$4:$D$7,2)</f>
        <v>Paksi Floorball Klub</v>
      </c>
      <c r="J16" s="2"/>
      <c r="K16" s="4">
        <v>2</v>
      </c>
      <c r="L16" s="20" t="str">
        <f>VLOOKUP(K16,$C$4:$D$7,2)</f>
        <v>Dunai Krokodilok</v>
      </c>
      <c r="M16" s="4">
        <v>4</v>
      </c>
      <c r="N16" s="20" t="str">
        <f>VLOOKUP(M16,$C$4:$D$7,2)</f>
        <v>Ares HC</v>
      </c>
    </row>
    <row r="17" spans="2:11" ht="7.5" customHeight="1">
      <c r="B17" s="3"/>
      <c r="C17" s="2"/>
      <c r="D17" s="2"/>
      <c r="E17" s="2"/>
      <c r="F17" s="2"/>
      <c r="G17" s="2"/>
      <c r="H17" s="2"/>
      <c r="I17" s="2"/>
      <c r="J17" s="2"/>
      <c r="K17" s="3"/>
    </row>
    <row r="18" spans="5:11" ht="7.5" customHeight="1">
      <c r="E18" s="2"/>
      <c r="F18" s="2"/>
      <c r="G18" s="2"/>
      <c r="H18" s="2"/>
      <c r="I18" s="2"/>
      <c r="J18" s="2"/>
      <c r="K18" s="3"/>
    </row>
    <row r="19" spans="1:14" ht="12.75">
      <c r="A19" s="36" t="s">
        <v>68</v>
      </c>
      <c r="B19" s="36"/>
      <c r="C19" s="36"/>
      <c r="D19" s="36"/>
      <c r="E19" s="2"/>
      <c r="F19" s="36" t="s">
        <v>69</v>
      </c>
      <c r="G19" s="36"/>
      <c r="H19" s="36"/>
      <c r="I19" s="36"/>
      <c r="J19" s="5"/>
      <c r="K19" s="36" t="s">
        <v>70</v>
      </c>
      <c r="L19" s="36"/>
      <c r="M19" s="36"/>
      <c r="N19" s="36"/>
    </row>
    <row r="20" spans="1:14" ht="12.75">
      <c r="A20" s="37" t="s">
        <v>1</v>
      </c>
      <c r="B20" s="38"/>
      <c r="C20" s="37" t="s">
        <v>2</v>
      </c>
      <c r="D20" s="38"/>
      <c r="E20" s="2"/>
      <c r="F20" s="37" t="s">
        <v>1</v>
      </c>
      <c r="G20" s="38"/>
      <c r="H20" s="37" t="s">
        <v>2</v>
      </c>
      <c r="I20" s="38"/>
      <c r="J20" s="2"/>
      <c r="K20" s="37" t="s">
        <v>1</v>
      </c>
      <c r="L20" s="38"/>
      <c r="M20" s="37" t="s">
        <v>2</v>
      </c>
      <c r="N20" s="38"/>
    </row>
    <row r="21" spans="1:14" ht="12.75">
      <c r="A21" s="4">
        <v>2</v>
      </c>
      <c r="B21" s="20" t="str">
        <f>VLOOKUP(A21,$C$4:$D$7,2)</f>
        <v>Dunai Krokodilok</v>
      </c>
      <c r="C21" s="4">
        <v>1</v>
      </c>
      <c r="D21" s="20" t="str">
        <f>VLOOKUP(C21,$C$4:$D$7,2)</f>
        <v>Paksi Floorball Klub</v>
      </c>
      <c r="E21" s="2"/>
      <c r="F21" s="4">
        <v>3</v>
      </c>
      <c r="G21" s="20" t="str">
        <f>VLOOKUP(F21,$C$4:$D$7,2)</f>
        <v>Neumann-Kartal</v>
      </c>
      <c r="H21" s="4">
        <v>2</v>
      </c>
      <c r="I21" s="20" t="str">
        <f>VLOOKUP(H21,$C$4:$D$7,2)</f>
        <v>Dunai Krokodilok</v>
      </c>
      <c r="J21" s="2"/>
      <c r="K21" s="4">
        <v>3</v>
      </c>
      <c r="L21" s="20" t="str">
        <f>VLOOKUP(K21,$C$4:$D$7,2)</f>
        <v>Neumann-Kartal</v>
      </c>
      <c r="M21" s="4">
        <v>1</v>
      </c>
      <c r="N21" s="20" t="str">
        <f>VLOOKUP(M21,$C$4:$D$7,2)</f>
        <v>Paksi Floorball Klub</v>
      </c>
    </row>
    <row r="22" spans="1:14" ht="12.75">
      <c r="A22" s="4">
        <v>4</v>
      </c>
      <c r="B22" s="20" t="str">
        <f>VLOOKUP(A22,$C$4:$D$7,2)</f>
        <v>Ares HC</v>
      </c>
      <c r="C22" s="4">
        <v>3</v>
      </c>
      <c r="D22" s="20" t="str">
        <f>VLOOKUP(C22,$C$4:$D$7,2)</f>
        <v>Neumann-Kartal</v>
      </c>
      <c r="E22" s="2"/>
      <c r="F22" s="4">
        <v>1</v>
      </c>
      <c r="G22" s="20" t="str">
        <f>VLOOKUP(F22,$C$4:$D$7,2)</f>
        <v>Paksi Floorball Klub</v>
      </c>
      <c r="H22" s="4">
        <v>4</v>
      </c>
      <c r="I22" s="20" t="str">
        <f>VLOOKUP(H22,$C$4:$D$7,2)</f>
        <v>Ares HC</v>
      </c>
      <c r="J22" s="2"/>
      <c r="K22" s="4">
        <v>2</v>
      </c>
      <c r="L22" s="20" t="str">
        <f>VLOOKUP(K22,$C$4:$D$7,2)</f>
        <v>Dunai Krokodilok</v>
      </c>
      <c r="M22" s="4">
        <v>4</v>
      </c>
      <c r="N22" s="20" t="str">
        <f>VLOOKUP(M22,$C$4:$D$7,2)</f>
        <v>Ares HC</v>
      </c>
    </row>
    <row r="23" spans="2:7" ht="12.75">
      <c r="B23" s="3"/>
      <c r="C23" s="2"/>
      <c r="D23" s="2"/>
      <c r="E23" s="2"/>
      <c r="F23" s="2"/>
      <c r="G23" s="2"/>
    </row>
    <row r="24" spans="2:7" ht="18">
      <c r="B24" s="26" t="s">
        <v>59</v>
      </c>
      <c r="C24" s="2"/>
      <c r="D24" s="2"/>
      <c r="E24" s="2"/>
      <c r="F24" s="2"/>
      <c r="G24" s="2"/>
    </row>
    <row r="25" spans="1:14" ht="7.5" customHeight="1">
      <c r="A25" s="24"/>
      <c r="B25" s="24"/>
      <c r="C25" s="24"/>
      <c r="D25" s="24"/>
      <c r="E25" s="2"/>
      <c r="F25" s="24"/>
      <c r="G25" s="24"/>
      <c r="H25" s="24"/>
      <c r="I25" s="24"/>
      <c r="J25" s="5"/>
      <c r="K25" s="24"/>
      <c r="L25" s="24"/>
      <c r="M25" s="24"/>
      <c r="N25" s="24"/>
    </row>
    <row r="26" spans="1:14" ht="12.75">
      <c r="A26" s="36" t="s">
        <v>65</v>
      </c>
      <c r="B26" s="36"/>
      <c r="C26" s="36"/>
      <c r="D26" s="36"/>
      <c r="E26" s="2"/>
      <c r="F26" s="36" t="s">
        <v>66</v>
      </c>
      <c r="G26" s="36"/>
      <c r="H26" s="36"/>
      <c r="I26" s="36"/>
      <c r="J26" s="5"/>
      <c r="K26" s="36" t="s">
        <v>67</v>
      </c>
      <c r="L26" s="36"/>
      <c r="M26" s="36"/>
      <c r="N26" s="36"/>
    </row>
    <row r="27" spans="1:14" ht="12.75">
      <c r="A27" s="37" t="s">
        <v>1</v>
      </c>
      <c r="B27" s="38"/>
      <c r="C27" s="37" t="s">
        <v>2</v>
      </c>
      <c r="D27" s="38"/>
      <c r="E27" s="2"/>
      <c r="F27" s="37" t="s">
        <v>1</v>
      </c>
      <c r="G27" s="38"/>
      <c r="H27" s="37" t="s">
        <v>2</v>
      </c>
      <c r="I27" s="38"/>
      <c r="J27" s="2"/>
      <c r="K27" s="37" t="s">
        <v>1</v>
      </c>
      <c r="L27" s="38"/>
      <c r="M27" s="37" t="s">
        <v>2</v>
      </c>
      <c r="N27" s="38"/>
    </row>
    <row r="28" spans="1:14" ht="12.75">
      <c r="A28" s="4">
        <v>1</v>
      </c>
      <c r="B28" s="20" t="str">
        <f>VLOOKUP(A28,$H$4:$I$7,2)</f>
        <v>SZPK-NOKIA</v>
      </c>
      <c r="C28" s="4">
        <v>2</v>
      </c>
      <c r="D28" s="20" t="str">
        <f>VLOOKUP(C28,$H$4:$I$7,2)</f>
        <v>Vajda White Sharks</v>
      </c>
      <c r="E28" s="2"/>
      <c r="F28" s="4">
        <v>2</v>
      </c>
      <c r="G28" s="20" t="str">
        <f>VLOOKUP(F28,$H$4:$I$7,2)</f>
        <v>Vajda White Sharks</v>
      </c>
      <c r="H28" s="4">
        <v>3</v>
      </c>
      <c r="I28" s="20" t="str">
        <f>VLOOKUP(H28,$H$4:$I$7,2)</f>
        <v>IBK Cartoon Heroes</v>
      </c>
      <c r="J28" s="2"/>
      <c r="K28" s="4">
        <v>1</v>
      </c>
      <c r="L28" s="20" t="str">
        <f>VLOOKUP(K28,$H$4:$I$7,2)</f>
        <v>SZPK-NOKIA</v>
      </c>
      <c r="M28" s="4">
        <v>3</v>
      </c>
      <c r="N28" s="20" t="str">
        <f>VLOOKUP(M28,$H$4:$I$7,2)</f>
        <v>IBK Cartoon Heroes</v>
      </c>
    </row>
    <row r="29" spans="1:14" ht="12.75">
      <c r="A29" s="4">
        <v>3</v>
      </c>
      <c r="B29" s="20" t="str">
        <f>VLOOKUP(A29,$H$4:$I$7,2)</f>
        <v>IBK Cartoon Heroes</v>
      </c>
      <c r="C29" s="4">
        <v>4</v>
      </c>
      <c r="D29" s="20" t="str">
        <f>VLOOKUP(C29,$H$4:$I$7,2)</f>
        <v>Phoenix Fireball SE</v>
      </c>
      <c r="E29" s="2"/>
      <c r="F29" s="4">
        <v>4</v>
      </c>
      <c r="G29" s="20" t="str">
        <f>VLOOKUP(F29,$H$4:$I$7,2)</f>
        <v>Phoenix Fireball SE</v>
      </c>
      <c r="H29" s="4">
        <v>1</v>
      </c>
      <c r="I29" s="20" t="str">
        <f>VLOOKUP(H29,$H$4:$I$7,2)</f>
        <v>SZPK-NOKIA</v>
      </c>
      <c r="J29" s="2"/>
      <c r="K29" s="4">
        <v>2</v>
      </c>
      <c r="L29" s="20" t="str">
        <f>VLOOKUP(K29,$H$4:$I$7,2)</f>
        <v>Vajda White Sharks</v>
      </c>
      <c r="M29" s="4">
        <v>4</v>
      </c>
      <c r="N29" s="20" t="str">
        <f>VLOOKUP(M29,$H$4:$I$7,2)</f>
        <v>Phoenix Fireball SE</v>
      </c>
    </row>
    <row r="30" spans="2:11" ht="7.5" customHeight="1">
      <c r="B30" s="3"/>
      <c r="C30" s="2"/>
      <c r="D30" s="2"/>
      <c r="E30" s="2"/>
      <c r="F30" s="2"/>
      <c r="G30" s="2"/>
      <c r="H30" s="2"/>
      <c r="I30" s="2"/>
      <c r="J30" s="2"/>
      <c r="K30" s="3"/>
    </row>
    <row r="31" spans="5:11" ht="7.5" customHeight="1">
      <c r="E31" s="2"/>
      <c r="F31" s="2"/>
      <c r="G31" s="2"/>
      <c r="H31" s="2"/>
      <c r="I31" s="2"/>
      <c r="J31" s="2"/>
      <c r="K31" s="3"/>
    </row>
    <row r="32" spans="1:14" ht="12.75">
      <c r="A32" s="36" t="s">
        <v>68</v>
      </c>
      <c r="B32" s="36"/>
      <c r="C32" s="36"/>
      <c r="D32" s="36"/>
      <c r="E32" s="2"/>
      <c r="F32" s="36" t="s">
        <v>69</v>
      </c>
      <c r="G32" s="36"/>
      <c r="H32" s="36"/>
      <c r="I32" s="36"/>
      <c r="J32" s="5"/>
      <c r="K32" s="36" t="s">
        <v>70</v>
      </c>
      <c r="L32" s="36"/>
      <c r="M32" s="36"/>
      <c r="N32" s="36"/>
    </row>
    <row r="33" spans="1:14" ht="12.75">
      <c r="A33" s="37" t="s">
        <v>1</v>
      </c>
      <c r="B33" s="38"/>
      <c r="C33" s="37" t="s">
        <v>2</v>
      </c>
      <c r="D33" s="38"/>
      <c r="E33" s="2"/>
      <c r="F33" s="37" t="s">
        <v>1</v>
      </c>
      <c r="G33" s="38"/>
      <c r="H33" s="37" t="s">
        <v>2</v>
      </c>
      <c r="I33" s="38"/>
      <c r="J33" s="2"/>
      <c r="K33" s="37" t="s">
        <v>1</v>
      </c>
      <c r="L33" s="38"/>
      <c r="M33" s="37" t="s">
        <v>2</v>
      </c>
      <c r="N33" s="38"/>
    </row>
    <row r="34" spans="1:14" ht="12.75">
      <c r="A34" s="4">
        <v>2</v>
      </c>
      <c r="B34" s="20" t="str">
        <f>VLOOKUP(A34,$H$4:$I$7,2)</f>
        <v>Vajda White Sharks</v>
      </c>
      <c r="C34" s="4">
        <v>1</v>
      </c>
      <c r="D34" s="20" t="str">
        <f>VLOOKUP(C34,$H$4:$I$7,2)</f>
        <v>SZPK-NOKIA</v>
      </c>
      <c r="E34" s="2"/>
      <c r="F34" s="4">
        <v>3</v>
      </c>
      <c r="G34" s="20" t="str">
        <f>VLOOKUP(F34,$H$4:$I$7,2)</f>
        <v>IBK Cartoon Heroes</v>
      </c>
      <c r="H34" s="4">
        <v>2</v>
      </c>
      <c r="I34" s="20" t="str">
        <f>VLOOKUP(H34,$H$4:$I$7,2)</f>
        <v>Vajda White Sharks</v>
      </c>
      <c r="J34" s="2"/>
      <c r="K34" s="4">
        <v>3</v>
      </c>
      <c r="L34" s="20" t="str">
        <f>VLOOKUP(K34,$H$4:$I$7,2)</f>
        <v>IBK Cartoon Heroes</v>
      </c>
      <c r="M34" s="4">
        <v>1</v>
      </c>
      <c r="N34" s="20" t="str">
        <f>VLOOKUP(M34,$H$4:$I$7,2)</f>
        <v>SZPK-NOKIA</v>
      </c>
    </row>
    <row r="35" spans="1:14" ht="12.75">
      <c r="A35" s="4">
        <v>4</v>
      </c>
      <c r="B35" s="20" t="str">
        <f>VLOOKUP(A35,$H$4:$I$7,2)</f>
        <v>Phoenix Fireball SE</v>
      </c>
      <c r="C35" s="4">
        <v>3</v>
      </c>
      <c r="D35" s="20" t="str">
        <f>VLOOKUP(C35,$H$4:$I$7,2)</f>
        <v>IBK Cartoon Heroes</v>
      </c>
      <c r="E35" s="2"/>
      <c r="F35" s="4">
        <v>1</v>
      </c>
      <c r="G35" s="20" t="str">
        <f>VLOOKUP(F35,$H$4:$I$7,2)</f>
        <v>SZPK-NOKIA</v>
      </c>
      <c r="H35" s="4">
        <v>4</v>
      </c>
      <c r="I35" s="20" t="str">
        <f>VLOOKUP(H35,$H$4:$I$7,2)</f>
        <v>Phoenix Fireball SE</v>
      </c>
      <c r="J35" s="2"/>
      <c r="K35" s="4">
        <v>2</v>
      </c>
      <c r="L35" s="20" t="str">
        <f>VLOOKUP(K35,$H$4:$I$7,2)</f>
        <v>Vajda White Sharks</v>
      </c>
      <c r="M35" s="4">
        <v>4</v>
      </c>
      <c r="N35" s="20" t="str">
        <f>VLOOKUP(M35,$H$4:$I$7,2)</f>
        <v>Phoenix Fireball SE</v>
      </c>
    </row>
    <row r="36" spans="1:14" ht="12.75">
      <c r="A36" s="2"/>
      <c r="B36" s="21"/>
      <c r="C36" s="2"/>
      <c r="D36" s="21"/>
      <c r="E36" s="2"/>
      <c r="F36" s="2"/>
      <c r="G36" s="21"/>
      <c r="H36" s="2"/>
      <c r="I36" s="21"/>
      <c r="J36" s="2"/>
      <c r="K36" s="2"/>
      <c r="L36" s="21"/>
      <c r="M36" s="2"/>
      <c r="N36" s="21"/>
    </row>
    <row r="37" spans="1:14" ht="18">
      <c r="A37" s="2"/>
      <c r="B37" s="28" t="s">
        <v>64</v>
      </c>
      <c r="C37" s="2"/>
      <c r="D37" s="21"/>
      <c r="E37" s="2"/>
      <c r="F37" s="2"/>
      <c r="G37" s="21"/>
      <c r="H37" s="2"/>
      <c r="I37" s="21"/>
      <c r="J37" s="2"/>
      <c r="K37" s="2"/>
      <c r="L37" s="21"/>
      <c r="M37" s="2"/>
      <c r="N37" s="21"/>
    </row>
    <row r="38" spans="11:12" ht="7.5" customHeight="1">
      <c r="K38" s="24"/>
      <c r="L38" s="30"/>
    </row>
    <row r="39" spans="1:12" ht="12.75">
      <c r="A39" s="36" t="s">
        <v>60</v>
      </c>
      <c r="B39" s="36"/>
      <c r="C39" s="36"/>
      <c r="D39" s="36"/>
      <c r="F39" s="36" t="s">
        <v>62</v>
      </c>
      <c r="G39" s="36"/>
      <c r="H39" s="36"/>
      <c r="I39" s="36"/>
      <c r="K39" s="24"/>
      <c r="L39" s="24"/>
    </row>
    <row r="40" spans="1:12" ht="12.75">
      <c r="A40" s="37" t="s">
        <v>1</v>
      </c>
      <c r="B40" s="38"/>
      <c r="C40" s="37" t="s">
        <v>2</v>
      </c>
      <c r="D40" s="38"/>
      <c r="F40" s="37" t="s">
        <v>1</v>
      </c>
      <c r="G40" s="38"/>
      <c r="H40" s="37" t="s">
        <v>2</v>
      </c>
      <c r="I40" s="38"/>
      <c r="K40" s="36" t="s">
        <v>11</v>
      </c>
      <c r="L40" s="36"/>
    </row>
    <row r="41" spans="1:12" ht="12.75">
      <c r="A41" s="25">
        <v>1</v>
      </c>
      <c r="B41" s="20" t="str">
        <f>VLOOKUP(A41,$K$41:$L$45,2)</f>
        <v>Miskolci FE</v>
      </c>
      <c r="C41" s="25">
        <v>2</v>
      </c>
      <c r="D41" s="20" t="str">
        <f>VLOOKUP(C41,$K$41:$L$45,2)</f>
        <v>Debreceni FSE</v>
      </c>
      <c r="F41" s="25">
        <v>1</v>
      </c>
      <c r="G41" s="20" t="str">
        <f>VLOOKUP(F41,$K$41:$L$45,2)</f>
        <v>Miskolci FE</v>
      </c>
      <c r="H41" s="25">
        <v>3</v>
      </c>
      <c r="I41" s="20" t="str">
        <f>VLOOKUP(H41,$K$41:$L$45,2)</f>
        <v>Szolnok CFK</v>
      </c>
      <c r="K41" s="4">
        <v>1</v>
      </c>
      <c r="L41" s="20" t="str">
        <f>P13</f>
        <v>Miskolci FE</v>
      </c>
    </row>
    <row r="42" spans="1:12" ht="12.75">
      <c r="A42" s="25">
        <v>3</v>
      </c>
      <c r="B42" s="20" t="str">
        <f>VLOOKUP(A42,$K$41:$L$45,2)</f>
        <v>Szolnok CFK</v>
      </c>
      <c r="C42" s="25">
        <v>4</v>
      </c>
      <c r="D42" s="20" t="str">
        <f>VLOOKUP(C42,$K$41:$L$45,2)</f>
        <v>Diamonds SK</v>
      </c>
      <c r="F42" s="25">
        <v>2</v>
      </c>
      <c r="G42" s="20" t="str">
        <f>VLOOKUP(F42,$K$41:$L$45,2)</f>
        <v>Debreceni FSE</v>
      </c>
      <c r="H42" s="25">
        <v>4</v>
      </c>
      <c r="I42" s="20" t="str">
        <f>VLOOKUP(H42,$K$41:$L$45,2)</f>
        <v>Diamonds SK</v>
      </c>
      <c r="K42" s="4">
        <v>2</v>
      </c>
      <c r="L42" s="20" t="str">
        <f>P14</f>
        <v>Debreceni FSE</v>
      </c>
    </row>
    <row r="43" spans="1:12" ht="12.75">
      <c r="A43" s="25">
        <v>5</v>
      </c>
      <c r="B43" s="20" t="str">
        <f>VLOOKUP(A43,$K$41:$L$45,2)</f>
        <v>Diamonds SK "B"</v>
      </c>
      <c r="C43" s="25">
        <v>1</v>
      </c>
      <c r="D43" s="20" t="str">
        <f>VLOOKUP(C43,$K$41:$L$45,2)</f>
        <v>Miskolci FE</v>
      </c>
      <c r="F43" s="25">
        <v>3</v>
      </c>
      <c r="G43" s="20" t="str">
        <f>VLOOKUP(F43,$K$41:$L$45,2)</f>
        <v>Szolnok CFK</v>
      </c>
      <c r="H43" s="25">
        <v>5</v>
      </c>
      <c r="I43" s="20" t="str">
        <f>VLOOKUP(H43,$K$41:$L$45,2)</f>
        <v>Diamonds SK "B"</v>
      </c>
      <c r="K43" s="4">
        <v>3</v>
      </c>
      <c r="L43" s="20" t="str">
        <f>P15</f>
        <v>Szolnok CFK</v>
      </c>
    </row>
    <row r="44" spans="1:12" ht="12.75">
      <c r="A44" s="25">
        <v>2</v>
      </c>
      <c r="B44" s="20" t="str">
        <f>VLOOKUP(A44,$K$41:$L$45,2)</f>
        <v>Debreceni FSE</v>
      </c>
      <c r="C44" s="25">
        <v>3</v>
      </c>
      <c r="D44" s="20" t="str">
        <f>VLOOKUP(C44,$K$41:$L$45,2)</f>
        <v>Szolnok CFK</v>
      </c>
      <c r="F44" s="25">
        <v>4</v>
      </c>
      <c r="G44" s="20" t="str">
        <f>VLOOKUP(F44,$K$41:$L$45,2)</f>
        <v>Diamonds SK</v>
      </c>
      <c r="H44" s="25">
        <v>1</v>
      </c>
      <c r="I44" s="20" t="str">
        <f>VLOOKUP(H44,$K$41:$L$45,2)</f>
        <v>Miskolci FE</v>
      </c>
      <c r="K44" s="4">
        <v>4</v>
      </c>
      <c r="L44" s="20" t="str">
        <f>P4</f>
        <v>Diamonds SK</v>
      </c>
    </row>
    <row r="45" spans="1:12" ht="12.75">
      <c r="A45" s="25">
        <v>4</v>
      </c>
      <c r="B45" s="20" t="str">
        <f>VLOOKUP(A45,$K$41:$L$45,2)</f>
        <v>Diamonds SK</v>
      </c>
      <c r="C45" s="25">
        <v>5</v>
      </c>
      <c r="D45" s="20" t="str">
        <f>VLOOKUP(C45,$K$41:$L$45,2)</f>
        <v>Diamonds SK "B"</v>
      </c>
      <c r="F45" s="25">
        <v>5</v>
      </c>
      <c r="G45" s="20" t="str">
        <f>VLOOKUP(F45,$K$41:$L$45,2)</f>
        <v>Diamonds SK "B"</v>
      </c>
      <c r="H45" s="25">
        <v>2</v>
      </c>
      <c r="I45" s="20" t="str">
        <f>VLOOKUP(H45,$K$41:$L$45,2)</f>
        <v>Debreceni FSE</v>
      </c>
      <c r="K45" s="4">
        <v>5</v>
      </c>
      <c r="L45" s="20" t="str">
        <f>P5</f>
        <v>Diamonds SK "B"</v>
      </c>
    </row>
    <row r="46" spans="1:14" ht="7.5" customHeight="1">
      <c r="A46" s="3"/>
      <c r="B46" s="3"/>
      <c r="C46" s="3"/>
      <c r="D46" s="3"/>
      <c r="F46" s="3"/>
      <c r="G46" s="3"/>
      <c r="H46" s="3"/>
      <c r="I46" s="3"/>
      <c r="K46" s="3"/>
      <c r="L46" s="3"/>
      <c r="M46" s="3"/>
      <c r="N46" s="2"/>
    </row>
    <row r="47" ht="7.5" customHeight="1"/>
    <row r="48" spans="1:9" ht="12.75">
      <c r="A48" s="36" t="s">
        <v>63</v>
      </c>
      <c r="B48" s="36"/>
      <c r="C48" s="36"/>
      <c r="D48" s="36"/>
      <c r="F48" s="36" t="s">
        <v>61</v>
      </c>
      <c r="G48" s="36"/>
      <c r="H48" s="36"/>
      <c r="I48" s="36"/>
    </row>
    <row r="49" spans="1:9" ht="12.75">
      <c r="A49" s="37" t="s">
        <v>1</v>
      </c>
      <c r="B49" s="38"/>
      <c r="C49" s="37" t="s">
        <v>2</v>
      </c>
      <c r="D49" s="38"/>
      <c r="F49" s="37" t="s">
        <v>1</v>
      </c>
      <c r="G49" s="38"/>
      <c r="H49" s="37" t="s">
        <v>2</v>
      </c>
      <c r="I49" s="38"/>
    </row>
    <row r="50" spans="1:9" ht="12.75">
      <c r="A50" s="25">
        <v>2</v>
      </c>
      <c r="B50" s="20" t="str">
        <f>VLOOKUP(A50,$K$41:$L$45,2)</f>
        <v>Debreceni FSE</v>
      </c>
      <c r="C50" s="25">
        <v>1</v>
      </c>
      <c r="D50" s="20" t="str">
        <f>VLOOKUP(C50,$K$41:$L$45,2)</f>
        <v>Miskolci FE</v>
      </c>
      <c r="F50" s="25">
        <v>3</v>
      </c>
      <c r="G50" s="20" t="str">
        <f>VLOOKUP(F50,$K$41:$L$45,2)</f>
        <v>Szolnok CFK</v>
      </c>
      <c r="H50" s="25">
        <v>1</v>
      </c>
      <c r="I50" s="20" t="str">
        <f>VLOOKUP(H50,$K$41:$L$45,2)</f>
        <v>Miskolci FE</v>
      </c>
    </row>
    <row r="51" spans="1:9" ht="12.75">
      <c r="A51" s="25">
        <v>4</v>
      </c>
      <c r="B51" s="20" t="str">
        <f>VLOOKUP(A51,$K$41:$L$45,2)</f>
        <v>Diamonds SK</v>
      </c>
      <c r="C51" s="25">
        <v>3</v>
      </c>
      <c r="D51" s="20" t="str">
        <f>VLOOKUP(C51,$K$41:$L$45,2)</f>
        <v>Szolnok CFK</v>
      </c>
      <c r="F51" s="25">
        <v>4</v>
      </c>
      <c r="G51" s="20" t="str">
        <f>VLOOKUP(F51,$K$41:$L$45,2)</f>
        <v>Diamonds SK</v>
      </c>
      <c r="H51" s="25">
        <v>2</v>
      </c>
      <c r="I51" s="20" t="str">
        <f>VLOOKUP(H51,$K$41:$L$45,2)</f>
        <v>Debreceni FSE</v>
      </c>
    </row>
    <row r="52" spans="1:9" ht="12.75">
      <c r="A52" s="25">
        <v>1</v>
      </c>
      <c r="B52" s="20" t="str">
        <f>VLOOKUP(A52,$K$41:$L$45,2)</f>
        <v>Miskolci FE</v>
      </c>
      <c r="C52" s="25">
        <v>5</v>
      </c>
      <c r="D52" s="20" t="str">
        <f>VLOOKUP(C52,$K$41:$L$45,2)</f>
        <v>Diamonds SK "B"</v>
      </c>
      <c r="F52" s="25">
        <v>5</v>
      </c>
      <c r="G52" s="20" t="str">
        <f>VLOOKUP(F52,$K$41:$L$45,2)</f>
        <v>Diamonds SK "B"</v>
      </c>
      <c r="H52" s="25">
        <v>3</v>
      </c>
      <c r="I52" s="20" t="str">
        <f>VLOOKUP(H52,$K$41:$L$45,2)</f>
        <v>Szolnok CFK</v>
      </c>
    </row>
    <row r="53" spans="1:9" ht="12.75">
      <c r="A53" s="25">
        <v>3</v>
      </c>
      <c r="B53" s="20" t="str">
        <f>VLOOKUP(A53,$K$41:$L$45,2)</f>
        <v>Szolnok CFK</v>
      </c>
      <c r="C53" s="25">
        <v>2</v>
      </c>
      <c r="D53" s="20" t="str">
        <f>VLOOKUP(C53,$K$41:$L$45,2)</f>
        <v>Debreceni FSE</v>
      </c>
      <c r="F53" s="25">
        <v>1</v>
      </c>
      <c r="G53" s="20" t="str">
        <f>VLOOKUP(F53,$K$41:$L$45,2)</f>
        <v>Miskolci FE</v>
      </c>
      <c r="H53" s="25">
        <v>4</v>
      </c>
      <c r="I53" s="20" t="str">
        <f>VLOOKUP(H53,$K$41:$L$45,2)</f>
        <v>Diamonds SK</v>
      </c>
    </row>
    <row r="54" spans="1:9" ht="12.75">
      <c r="A54" s="25">
        <v>5</v>
      </c>
      <c r="B54" s="20" t="str">
        <f>VLOOKUP(A54,$K$41:$L$45,2)</f>
        <v>Diamonds SK "B"</v>
      </c>
      <c r="C54" s="25">
        <v>4</v>
      </c>
      <c r="D54" s="20" t="str">
        <f>VLOOKUP(C54,$K$41:$L$45,2)</f>
        <v>Diamonds SK</v>
      </c>
      <c r="F54" s="25">
        <v>2</v>
      </c>
      <c r="G54" s="20" t="str">
        <f>VLOOKUP(F54,$K$41:$L$45,2)</f>
        <v>Debreceni FSE</v>
      </c>
      <c r="H54" s="25">
        <v>5</v>
      </c>
      <c r="I54" s="20" t="str">
        <f>VLOOKUP(H54,$K$41:$L$45,2)</f>
        <v>Diamonds SK "B"</v>
      </c>
    </row>
  </sheetData>
  <sheetProtection/>
  <mergeCells count="51">
    <mergeCell ref="K40:L40"/>
    <mergeCell ref="H3:I3"/>
    <mergeCell ref="A26:D26"/>
    <mergeCell ref="A27:B27"/>
    <mergeCell ref="C27:D27"/>
    <mergeCell ref="F26:I26"/>
    <mergeCell ref="A32:D32"/>
    <mergeCell ref="F32:I32"/>
    <mergeCell ref="C3:D3"/>
    <mergeCell ref="K26:N26"/>
    <mergeCell ref="F27:G27"/>
    <mergeCell ref="H27:I27"/>
    <mergeCell ref="K27:L27"/>
    <mergeCell ref="M27:N27"/>
    <mergeCell ref="K32:N32"/>
    <mergeCell ref="A33:B33"/>
    <mergeCell ref="C33:D33"/>
    <mergeCell ref="F33:G33"/>
    <mergeCell ref="H33:I33"/>
    <mergeCell ref="K33:L33"/>
    <mergeCell ref="M33:N33"/>
    <mergeCell ref="A19:D19"/>
    <mergeCell ref="F19:I19"/>
    <mergeCell ref="K19:N19"/>
    <mergeCell ref="A20:B20"/>
    <mergeCell ref="C20:D20"/>
    <mergeCell ref="F20:G20"/>
    <mergeCell ref="H20:I20"/>
    <mergeCell ref="K20:L20"/>
    <mergeCell ref="M20:N20"/>
    <mergeCell ref="A13:D13"/>
    <mergeCell ref="F13:I13"/>
    <mergeCell ref="K13:N13"/>
    <mergeCell ref="A14:B14"/>
    <mergeCell ref="C14:D14"/>
    <mergeCell ref="F14:G14"/>
    <mergeCell ref="H14:I14"/>
    <mergeCell ref="K14:L14"/>
    <mergeCell ref="M14:N14"/>
    <mergeCell ref="A39:D39"/>
    <mergeCell ref="A40:B40"/>
    <mergeCell ref="C40:D40"/>
    <mergeCell ref="F39:I39"/>
    <mergeCell ref="F40:G40"/>
    <mergeCell ref="H40:I40"/>
    <mergeCell ref="F49:G49"/>
    <mergeCell ref="H49:I49"/>
    <mergeCell ref="A48:D48"/>
    <mergeCell ref="A49:B49"/>
    <mergeCell ref="C49:D49"/>
    <mergeCell ref="F48:I4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&amp;CFIÚ U16 OB
2009-2010
CSOPORTKÖR</oddHeader>
  </headerFooter>
  <rowBreaks count="1" manualBreakCount="1">
    <brk id="3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2:V44"/>
  <sheetViews>
    <sheetView workbookViewId="0" topLeftCell="A1">
      <selection activeCell="K32" sqref="K32:N32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57421875" style="0" bestFit="1" customWidth="1"/>
    <col min="11" max="11" width="2.8515625" style="0" customWidth="1"/>
    <col min="12" max="12" width="17.140625" style="0" customWidth="1"/>
    <col min="13" max="13" width="2.8515625" style="1" customWidth="1"/>
    <col min="14" max="14" width="17.140625" style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1" ht="5.25" customHeight="1"/>
    <row r="2" spans="1:14" ht="12.75">
      <c r="A2" s="36" t="s">
        <v>0</v>
      </c>
      <c r="B2" s="36"/>
      <c r="C2" s="36"/>
      <c r="D2" s="36"/>
      <c r="E2" s="2"/>
      <c r="F2" s="36" t="s">
        <v>3</v>
      </c>
      <c r="G2" s="36"/>
      <c r="H2" s="36"/>
      <c r="I2" s="36"/>
      <c r="J2" s="5"/>
      <c r="K2" s="36" t="s">
        <v>4</v>
      </c>
      <c r="L2" s="36"/>
      <c r="M2" s="36"/>
      <c r="N2" s="36"/>
    </row>
    <row r="3" spans="1:14" ht="12.75">
      <c r="A3" s="37" t="s">
        <v>1</v>
      </c>
      <c r="B3" s="38"/>
      <c r="C3" s="37" t="s">
        <v>2</v>
      </c>
      <c r="D3" s="38"/>
      <c r="E3" s="2"/>
      <c r="F3" s="37" t="s">
        <v>1</v>
      </c>
      <c r="G3" s="38"/>
      <c r="H3" s="37" t="s">
        <v>2</v>
      </c>
      <c r="I3" s="38"/>
      <c r="J3" s="2"/>
      <c r="K3" s="37" t="s">
        <v>1</v>
      </c>
      <c r="L3" s="38"/>
      <c r="M3" s="37" t="s">
        <v>2</v>
      </c>
      <c r="N3" s="38"/>
    </row>
    <row r="4" spans="1:22" ht="12.75">
      <c r="A4" s="4">
        <v>1</v>
      </c>
      <c r="B4" s="20" t="str">
        <f aca="true" t="shared" si="0" ref="B4:B9">VLOOKUP(A4,$K$33:$L$44,2)</f>
        <v>SZABADNAPOS</v>
      </c>
      <c r="C4" s="4">
        <v>12</v>
      </c>
      <c r="D4" s="20" t="str">
        <f aca="true" t="shared" si="1" ref="D4:D9">VLOOKUP(C4,$K$33:$L$44,2)</f>
        <v>Vajda White Sharks</v>
      </c>
      <c r="E4" s="2"/>
      <c r="F4" s="4">
        <v>7</v>
      </c>
      <c r="G4" s="20" t="str">
        <f aca="true" t="shared" si="2" ref="G4:G9">VLOOKUP(F4,$K$33:$L$44,2)</f>
        <v>Torpedo JSC-Fort</v>
      </c>
      <c r="H4" s="4">
        <v>1</v>
      </c>
      <c r="I4" s="20" t="str">
        <f aca="true" t="shared" si="3" ref="I4:I9">VLOOKUP(H4,$K$33:$L$44,2)</f>
        <v>SZABADNAPOS</v>
      </c>
      <c r="J4" s="2"/>
      <c r="K4" s="4">
        <v>2</v>
      </c>
      <c r="L4" s="20" t="str">
        <f aca="true" t="shared" si="4" ref="L4:L9">VLOOKUP(K4,$K$33:$L$44,2)</f>
        <v>SZABADNAPOS</v>
      </c>
      <c r="M4" s="4">
        <v>1</v>
      </c>
      <c r="N4" s="20" t="str">
        <f aca="true" t="shared" si="5" ref="N4:N9">VLOOKUP(M4,$K$33:$L$44,2)</f>
        <v>SZABADNAPOS</v>
      </c>
      <c r="V4" s="3"/>
    </row>
    <row r="5" spans="1:22" ht="12.75">
      <c r="A5" s="4">
        <v>2</v>
      </c>
      <c r="B5" s="20" t="str">
        <f t="shared" si="0"/>
        <v>SZABADNAPOS</v>
      </c>
      <c r="C5" s="4">
        <v>11</v>
      </c>
      <c r="D5" s="20" t="str">
        <f t="shared" si="1"/>
        <v>Neumann-Kartal</v>
      </c>
      <c r="E5" s="2"/>
      <c r="F5" s="4">
        <v>12</v>
      </c>
      <c r="G5" s="20" t="str">
        <f t="shared" si="2"/>
        <v>Vajda White Sharks</v>
      </c>
      <c r="H5" s="4">
        <v>2</v>
      </c>
      <c r="I5" s="20" t="str">
        <f t="shared" si="3"/>
        <v>SZABADNAPOS</v>
      </c>
      <c r="J5" s="2"/>
      <c r="K5" s="4">
        <v>3</v>
      </c>
      <c r="L5" s="20" t="str">
        <f t="shared" si="4"/>
        <v>SZPK-NOKIA</v>
      </c>
      <c r="M5" s="4">
        <v>12</v>
      </c>
      <c r="N5" s="20" t="str">
        <f t="shared" si="5"/>
        <v>Vajda White Sharks</v>
      </c>
      <c r="V5" s="3"/>
    </row>
    <row r="6" spans="1:22" ht="12.75">
      <c r="A6" s="4">
        <v>3</v>
      </c>
      <c r="B6" s="20" t="str">
        <f t="shared" si="0"/>
        <v>SZPK-NOKIA</v>
      </c>
      <c r="C6" s="4">
        <v>10</v>
      </c>
      <c r="D6" s="20" t="str">
        <f t="shared" si="1"/>
        <v>SZABADNAPOS</v>
      </c>
      <c r="E6" s="2"/>
      <c r="F6" s="4">
        <v>11</v>
      </c>
      <c r="G6" s="20" t="str">
        <f t="shared" si="2"/>
        <v>Neumann-Kartal</v>
      </c>
      <c r="H6" s="4">
        <v>3</v>
      </c>
      <c r="I6" s="20" t="str">
        <f t="shared" si="3"/>
        <v>SZPK-NOKIA</v>
      </c>
      <c r="J6" s="2"/>
      <c r="K6" s="4">
        <v>4</v>
      </c>
      <c r="L6" s="20" t="str">
        <f t="shared" si="4"/>
        <v>Dunai Krokodilok</v>
      </c>
      <c r="M6" s="4">
        <v>11</v>
      </c>
      <c r="N6" s="20" t="str">
        <f t="shared" si="5"/>
        <v>Neumann-Kartal</v>
      </c>
      <c r="V6" s="3"/>
    </row>
    <row r="7" spans="1:22" ht="12.75">
      <c r="A7" s="4">
        <v>4</v>
      </c>
      <c r="B7" s="20" t="str">
        <f t="shared" si="0"/>
        <v>Dunai Krokodilok</v>
      </c>
      <c r="C7" s="4">
        <v>9</v>
      </c>
      <c r="D7" s="20" t="str">
        <f t="shared" si="1"/>
        <v>Szolnok CFK</v>
      </c>
      <c r="E7" s="2"/>
      <c r="F7" s="4">
        <v>10</v>
      </c>
      <c r="G7" s="20" t="str">
        <f t="shared" si="2"/>
        <v>SZABADNAPOS</v>
      </c>
      <c r="H7" s="4">
        <v>4</v>
      </c>
      <c r="I7" s="20" t="str">
        <f t="shared" si="3"/>
        <v>Dunai Krokodilok</v>
      </c>
      <c r="J7" s="2"/>
      <c r="K7" s="4">
        <v>5</v>
      </c>
      <c r="L7" s="20" t="str">
        <f t="shared" si="4"/>
        <v>SZABADNAPOS</v>
      </c>
      <c r="M7" s="4">
        <v>10</v>
      </c>
      <c r="N7" s="20" t="str">
        <f t="shared" si="5"/>
        <v>SZABADNAPOS</v>
      </c>
      <c r="V7" s="3"/>
    </row>
    <row r="8" spans="1:22" ht="12.75">
      <c r="A8" s="4">
        <v>5</v>
      </c>
      <c r="B8" s="20" t="str">
        <f t="shared" si="0"/>
        <v>SZABADNAPOS</v>
      </c>
      <c r="C8" s="4">
        <v>8</v>
      </c>
      <c r="D8" s="20" t="str">
        <f t="shared" si="1"/>
        <v>Phoenix Fireball SE</v>
      </c>
      <c r="E8" s="2"/>
      <c r="F8" s="4">
        <v>9</v>
      </c>
      <c r="G8" s="20" t="str">
        <f t="shared" si="2"/>
        <v>Szolnok CFK</v>
      </c>
      <c r="H8" s="4">
        <v>5</v>
      </c>
      <c r="I8" s="20" t="str">
        <f t="shared" si="3"/>
        <v>SZABADNAPOS</v>
      </c>
      <c r="J8" s="2"/>
      <c r="K8" s="4">
        <v>6</v>
      </c>
      <c r="L8" s="20" t="str">
        <f t="shared" si="4"/>
        <v>Diamonds SK</v>
      </c>
      <c r="M8" s="4">
        <v>9</v>
      </c>
      <c r="N8" s="20" t="str">
        <f t="shared" si="5"/>
        <v>Szolnok CFK</v>
      </c>
      <c r="V8" s="3"/>
    </row>
    <row r="9" spans="1:22" ht="12.75">
      <c r="A9" s="4">
        <v>6</v>
      </c>
      <c r="B9" s="20" t="str">
        <f t="shared" si="0"/>
        <v>Diamonds SK</v>
      </c>
      <c r="C9" s="4">
        <v>7</v>
      </c>
      <c r="D9" s="20" t="str">
        <f t="shared" si="1"/>
        <v>Torpedo JSC-Fort</v>
      </c>
      <c r="E9" s="2"/>
      <c r="F9" s="4">
        <v>8</v>
      </c>
      <c r="G9" s="20" t="str">
        <f t="shared" si="2"/>
        <v>Phoenix Fireball SE</v>
      </c>
      <c r="H9" s="4">
        <v>6</v>
      </c>
      <c r="I9" s="20" t="str">
        <f t="shared" si="3"/>
        <v>Diamonds SK</v>
      </c>
      <c r="J9" s="2"/>
      <c r="K9" s="4">
        <v>8</v>
      </c>
      <c r="L9" s="20" t="str">
        <f t="shared" si="4"/>
        <v>Phoenix Fireball SE</v>
      </c>
      <c r="M9" s="4">
        <v>7</v>
      </c>
      <c r="N9" s="20" t="str">
        <f t="shared" si="5"/>
        <v>Torpedo JSC-Fort</v>
      </c>
      <c r="V9" s="3"/>
    </row>
    <row r="10" spans="2:22" ht="7.5" customHeight="1">
      <c r="B10" s="3"/>
      <c r="C10" s="2"/>
      <c r="D10" s="2"/>
      <c r="E10" s="2"/>
      <c r="F10" s="2"/>
      <c r="G10" s="2"/>
      <c r="H10" s="2"/>
      <c r="I10" s="2"/>
      <c r="J10" s="2"/>
      <c r="K10" s="3"/>
      <c r="V10" s="3"/>
    </row>
    <row r="11" spans="5:22" ht="7.5" customHeight="1">
      <c r="E11" s="2"/>
      <c r="F11" s="2"/>
      <c r="G11" s="2"/>
      <c r="H11" s="2"/>
      <c r="I11" s="2"/>
      <c r="J11" s="2"/>
      <c r="K11" s="3"/>
      <c r="V11" s="3"/>
    </row>
    <row r="12" spans="1:22" ht="12.75">
      <c r="A12" s="36" t="s">
        <v>10</v>
      </c>
      <c r="B12" s="36"/>
      <c r="C12" s="36"/>
      <c r="D12" s="36"/>
      <c r="E12" s="2"/>
      <c r="F12" s="36" t="s">
        <v>5</v>
      </c>
      <c r="G12" s="36"/>
      <c r="H12" s="36"/>
      <c r="I12" s="36"/>
      <c r="J12" s="5"/>
      <c r="K12" s="36" t="s">
        <v>6</v>
      </c>
      <c r="L12" s="36"/>
      <c r="M12" s="36"/>
      <c r="N12" s="36"/>
      <c r="V12" s="3"/>
    </row>
    <row r="13" spans="1:22" ht="12.75">
      <c r="A13" s="37" t="s">
        <v>1</v>
      </c>
      <c r="B13" s="38"/>
      <c r="C13" s="37" t="s">
        <v>2</v>
      </c>
      <c r="D13" s="38"/>
      <c r="E13" s="2"/>
      <c r="F13" s="37" t="s">
        <v>1</v>
      </c>
      <c r="G13" s="38"/>
      <c r="H13" s="37" t="s">
        <v>2</v>
      </c>
      <c r="I13" s="38"/>
      <c r="J13" s="2"/>
      <c r="K13" s="37" t="s">
        <v>1</v>
      </c>
      <c r="L13" s="38"/>
      <c r="M13" s="37" t="s">
        <v>2</v>
      </c>
      <c r="N13" s="38"/>
      <c r="V13" s="3"/>
    </row>
    <row r="14" spans="1:22" ht="12.75">
      <c r="A14" s="4">
        <v>1</v>
      </c>
      <c r="B14" s="20" t="str">
        <f aca="true" t="shared" si="6" ref="B14:B19">VLOOKUP(A14,$K$33:$L$44,2)</f>
        <v>SZABADNAPOS</v>
      </c>
      <c r="C14" s="4">
        <v>3</v>
      </c>
      <c r="D14" s="20" t="str">
        <f aca="true" t="shared" si="7" ref="D14:D19">VLOOKUP(C14,$K$33:$L$44,2)</f>
        <v>SZPK-NOKIA</v>
      </c>
      <c r="E14" s="2"/>
      <c r="F14" s="4">
        <v>4</v>
      </c>
      <c r="G14" s="20" t="str">
        <f aca="true" t="shared" si="8" ref="G14:G19">VLOOKUP(F14,$K$33:$L$44,2)</f>
        <v>Dunai Krokodilok</v>
      </c>
      <c r="H14" s="4">
        <v>1</v>
      </c>
      <c r="I14" s="20" t="str">
        <f aca="true" t="shared" si="9" ref="I14:I19">VLOOKUP(H14,$K$33:$L$44,2)</f>
        <v>SZABADNAPOS</v>
      </c>
      <c r="J14" s="10"/>
      <c r="K14" s="4">
        <v>1</v>
      </c>
      <c r="L14" s="20" t="str">
        <f aca="true" t="shared" si="10" ref="L14:L19">VLOOKUP(K14,$K$33:$L$44,2)</f>
        <v>SZABADNAPOS</v>
      </c>
      <c r="M14" s="4">
        <v>5</v>
      </c>
      <c r="N14" s="20" t="str">
        <f aca="true" t="shared" si="11" ref="N14:N19">VLOOKUP(M14,$K$33:$L$44,2)</f>
        <v>SZABADNAPOS</v>
      </c>
      <c r="V14" s="3"/>
    </row>
    <row r="15" spans="1:14" ht="12.75">
      <c r="A15" s="4">
        <v>7</v>
      </c>
      <c r="B15" s="20" t="str">
        <f t="shared" si="6"/>
        <v>Torpedo JSC-Fort</v>
      </c>
      <c r="C15" s="4">
        <v>2</v>
      </c>
      <c r="D15" s="20" t="str">
        <f t="shared" si="7"/>
        <v>SZABADNAPOS</v>
      </c>
      <c r="E15" s="2"/>
      <c r="F15" s="4">
        <v>3</v>
      </c>
      <c r="G15" s="20" t="str">
        <f t="shared" si="8"/>
        <v>SZPK-NOKIA</v>
      </c>
      <c r="H15" s="4">
        <v>2</v>
      </c>
      <c r="I15" s="20" t="str">
        <f t="shared" si="9"/>
        <v>SZABADNAPOS</v>
      </c>
      <c r="J15" s="11"/>
      <c r="K15" s="4">
        <v>2</v>
      </c>
      <c r="L15" s="20" t="str">
        <f t="shared" si="10"/>
        <v>SZABADNAPOS</v>
      </c>
      <c r="M15" s="4">
        <v>4</v>
      </c>
      <c r="N15" s="20" t="str">
        <f t="shared" si="11"/>
        <v>Dunai Krokodilok</v>
      </c>
    </row>
    <row r="16" spans="1:14" ht="12.75">
      <c r="A16" s="4">
        <v>12</v>
      </c>
      <c r="B16" s="20" t="str">
        <f t="shared" si="6"/>
        <v>Vajda White Sharks</v>
      </c>
      <c r="C16" s="4">
        <v>4</v>
      </c>
      <c r="D16" s="20" t="str">
        <f t="shared" si="7"/>
        <v>Dunai Krokodilok</v>
      </c>
      <c r="E16" s="2"/>
      <c r="F16" s="4">
        <v>5</v>
      </c>
      <c r="G16" s="20" t="str">
        <f t="shared" si="8"/>
        <v>SZABADNAPOS</v>
      </c>
      <c r="H16" s="4">
        <v>12</v>
      </c>
      <c r="I16" s="20" t="str">
        <f t="shared" si="9"/>
        <v>Vajda White Sharks</v>
      </c>
      <c r="J16" s="11"/>
      <c r="K16" s="4">
        <v>7</v>
      </c>
      <c r="L16" s="20" t="str">
        <f t="shared" si="10"/>
        <v>Torpedo JSC-Fort</v>
      </c>
      <c r="M16" s="4">
        <v>3</v>
      </c>
      <c r="N16" s="20" t="str">
        <f t="shared" si="11"/>
        <v>SZPK-NOKIA</v>
      </c>
    </row>
    <row r="17" spans="1:14" ht="12.75">
      <c r="A17" s="4">
        <v>11</v>
      </c>
      <c r="B17" s="20" t="str">
        <f t="shared" si="6"/>
        <v>Neumann-Kartal</v>
      </c>
      <c r="C17" s="4">
        <v>5</v>
      </c>
      <c r="D17" s="20" t="str">
        <f t="shared" si="7"/>
        <v>SZABADNAPOS</v>
      </c>
      <c r="E17" s="2"/>
      <c r="F17" s="4">
        <v>9</v>
      </c>
      <c r="G17" s="20" t="str">
        <f t="shared" si="8"/>
        <v>Szolnok CFK</v>
      </c>
      <c r="H17" s="4">
        <v>7</v>
      </c>
      <c r="I17" s="20" t="str">
        <f t="shared" si="9"/>
        <v>Torpedo JSC-Fort</v>
      </c>
      <c r="J17" s="11"/>
      <c r="K17" s="4">
        <v>10</v>
      </c>
      <c r="L17" s="20" t="str">
        <f t="shared" si="10"/>
        <v>SZABADNAPOS</v>
      </c>
      <c r="M17" s="4">
        <v>9</v>
      </c>
      <c r="N17" s="20" t="str">
        <f t="shared" si="11"/>
        <v>Szolnok CFK</v>
      </c>
    </row>
    <row r="18" spans="1:14" ht="12.75">
      <c r="A18" s="4">
        <v>10</v>
      </c>
      <c r="B18" s="20" t="str">
        <f t="shared" si="6"/>
        <v>SZABADNAPOS</v>
      </c>
      <c r="C18" s="4">
        <v>6</v>
      </c>
      <c r="D18" s="20" t="str">
        <f t="shared" si="7"/>
        <v>Diamonds SK</v>
      </c>
      <c r="E18" s="2"/>
      <c r="F18" s="4">
        <v>6</v>
      </c>
      <c r="G18" s="20" t="str">
        <f t="shared" si="8"/>
        <v>Diamonds SK</v>
      </c>
      <c r="H18" s="4">
        <v>11</v>
      </c>
      <c r="I18" s="20" t="str">
        <f t="shared" si="9"/>
        <v>Neumann-Kartal</v>
      </c>
      <c r="J18" s="12"/>
      <c r="K18" s="4">
        <v>12</v>
      </c>
      <c r="L18" s="20" t="str">
        <f t="shared" si="10"/>
        <v>Vajda White Sharks</v>
      </c>
      <c r="M18" s="4">
        <v>6</v>
      </c>
      <c r="N18" s="20" t="str">
        <f t="shared" si="11"/>
        <v>Diamonds SK</v>
      </c>
    </row>
    <row r="19" spans="1:14" ht="12.75">
      <c r="A19" s="4">
        <v>9</v>
      </c>
      <c r="B19" s="20" t="str">
        <f t="shared" si="6"/>
        <v>Szolnok CFK</v>
      </c>
      <c r="C19" s="4">
        <v>8</v>
      </c>
      <c r="D19" s="20" t="str">
        <f t="shared" si="7"/>
        <v>Phoenix Fireball SE</v>
      </c>
      <c r="E19" s="2"/>
      <c r="F19" s="4">
        <v>8</v>
      </c>
      <c r="G19" s="20" t="str">
        <f t="shared" si="8"/>
        <v>Phoenix Fireball SE</v>
      </c>
      <c r="H19" s="4">
        <v>10</v>
      </c>
      <c r="I19" s="20" t="str">
        <f t="shared" si="9"/>
        <v>SZABADNAPOS</v>
      </c>
      <c r="J19" s="12"/>
      <c r="K19" s="4">
        <v>11</v>
      </c>
      <c r="L19" s="20" t="str">
        <f t="shared" si="10"/>
        <v>Neumann-Kartal</v>
      </c>
      <c r="M19" s="4">
        <v>8</v>
      </c>
      <c r="N19" s="20" t="str">
        <f t="shared" si="11"/>
        <v>Phoenix Fireball SE</v>
      </c>
    </row>
    <row r="20" spans="2:9" ht="7.5" customHeight="1">
      <c r="B20" s="21"/>
      <c r="C20" s="2"/>
      <c r="D20" s="2"/>
      <c r="E20" s="2"/>
      <c r="F20" s="2"/>
      <c r="G20" s="2"/>
      <c r="I20" s="23"/>
    </row>
    <row r="21" spans="2:7" ht="7.5" customHeight="1">
      <c r="B21" s="3"/>
      <c r="C21" s="2"/>
      <c r="D21" s="2"/>
      <c r="E21" s="2"/>
      <c r="F21" s="2"/>
      <c r="G21" s="2"/>
    </row>
    <row r="22" spans="1:14" ht="12.75">
      <c r="A22" s="36" t="s">
        <v>7</v>
      </c>
      <c r="B22" s="36"/>
      <c r="C22" s="36"/>
      <c r="D22" s="36"/>
      <c r="E22" s="2"/>
      <c r="F22" s="36" t="s">
        <v>8</v>
      </c>
      <c r="G22" s="36"/>
      <c r="H22" s="36"/>
      <c r="I22" s="36"/>
      <c r="K22" s="36" t="s">
        <v>9</v>
      </c>
      <c r="L22" s="36"/>
      <c r="M22" s="36"/>
      <c r="N22" s="36"/>
    </row>
    <row r="23" spans="1:14" ht="12.75">
      <c r="A23" s="37" t="s">
        <v>1</v>
      </c>
      <c r="B23" s="38"/>
      <c r="C23" s="37" t="s">
        <v>2</v>
      </c>
      <c r="D23" s="38"/>
      <c r="E23" s="2"/>
      <c r="F23" s="37" t="s">
        <v>1</v>
      </c>
      <c r="G23" s="38"/>
      <c r="H23" s="37" t="s">
        <v>2</v>
      </c>
      <c r="I23" s="38"/>
      <c r="K23" s="37" t="s">
        <v>1</v>
      </c>
      <c r="L23" s="38"/>
      <c r="M23" s="37" t="s">
        <v>2</v>
      </c>
      <c r="N23" s="38"/>
    </row>
    <row r="24" spans="1:14" ht="12.75">
      <c r="A24" s="4">
        <v>6</v>
      </c>
      <c r="B24" s="20" t="str">
        <f aca="true" t="shared" si="12" ref="B24:B29">VLOOKUP(A24,$K$33:$L$44,2)</f>
        <v>Diamonds SK</v>
      </c>
      <c r="C24" s="4">
        <v>1</v>
      </c>
      <c r="D24" s="20" t="str">
        <f aca="true" t="shared" si="13" ref="D24:D29">VLOOKUP(C24,$K$33:$L$44,2)</f>
        <v>SZABADNAPOS</v>
      </c>
      <c r="E24" s="2"/>
      <c r="F24" s="4">
        <v>1</v>
      </c>
      <c r="G24" s="20" t="str">
        <f aca="true" t="shared" si="14" ref="G24:G29">VLOOKUP(F24,$K$33:$L$44,2)</f>
        <v>SZABADNAPOS</v>
      </c>
      <c r="H24" s="4">
        <v>8</v>
      </c>
      <c r="I24" s="20" t="str">
        <f aca="true" t="shared" si="15" ref="I24:I29">VLOOKUP(H24,$K$33:$L$44,2)</f>
        <v>Phoenix Fireball SE</v>
      </c>
      <c r="K24" s="4">
        <v>9</v>
      </c>
      <c r="L24" s="20" t="str">
        <f aca="true" t="shared" si="16" ref="L24:L29">VLOOKUP(K24,$K$33:$L$44,2)</f>
        <v>Szolnok CFK</v>
      </c>
      <c r="M24" s="4">
        <v>1</v>
      </c>
      <c r="N24" s="20" t="str">
        <f aca="true" t="shared" si="17" ref="N24:N29">VLOOKUP(M24,$K$33:$L$44,2)</f>
        <v>SZABADNAPOS</v>
      </c>
    </row>
    <row r="25" spans="1:14" ht="12.75">
      <c r="A25" s="4">
        <v>5</v>
      </c>
      <c r="B25" s="20" t="str">
        <f t="shared" si="12"/>
        <v>SZABADNAPOS</v>
      </c>
      <c r="C25" s="4">
        <v>2</v>
      </c>
      <c r="D25" s="20" t="str">
        <f t="shared" si="13"/>
        <v>SZABADNAPOS</v>
      </c>
      <c r="E25" s="2"/>
      <c r="F25" s="4">
        <v>2</v>
      </c>
      <c r="G25" s="20" t="str">
        <f t="shared" si="14"/>
        <v>SZABADNAPOS</v>
      </c>
      <c r="H25" s="4">
        <v>6</v>
      </c>
      <c r="I25" s="20" t="str">
        <f t="shared" si="15"/>
        <v>Diamonds SK</v>
      </c>
      <c r="K25" s="4">
        <v>8</v>
      </c>
      <c r="L25" s="20" t="str">
        <f t="shared" si="16"/>
        <v>Phoenix Fireball SE</v>
      </c>
      <c r="M25" s="4">
        <v>2</v>
      </c>
      <c r="N25" s="20" t="str">
        <f t="shared" si="17"/>
        <v>SZABADNAPOS</v>
      </c>
    </row>
    <row r="26" spans="1:14" ht="12.75">
      <c r="A26" s="4">
        <v>4</v>
      </c>
      <c r="B26" s="20" t="str">
        <f t="shared" si="12"/>
        <v>Dunai Krokodilok</v>
      </c>
      <c r="C26" s="4">
        <v>3</v>
      </c>
      <c r="D26" s="20" t="str">
        <f t="shared" si="13"/>
        <v>SZPK-NOKIA</v>
      </c>
      <c r="E26" s="2"/>
      <c r="F26" s="4">
        <v>3</v>
      </c>
      <c r="G26" s="20" t="str">
        <f t="shared" si="14"/>
        <v>SZPK-NOKIA</v>
      </c>
      <c r="H26" s="4">
        <v>5</v>
      </c>
      <c r="I26" s="20" t="str">
        <f t="shared" si="15"/>
        <v>SZABADNAPOS</v>
      </c>
      <c r="J26" s="2"/>
      <c r="K26" s="4">
        <v>6</v>
      </c>
      <c r="L26" s="20" t="str">
        <f t="shared" si="16"/>
        <v>Diamonds SK</v>
      </c>
      <c r="M26" s="4">
        <v>3</v>
      </c>
      <c r="N26" s="20" t="str">
        <f t="shared" si="17"/>
        <v>SZPK-NOKIA</v>
      </c>
    </row>
    <row r="27" spans="1:14" ht="12.75">
      <c r="A27" s="4">
        <v>8</v>
      </c>
      <c r="B27" s="20" t="str">
        <f t="shared" si="12"/>
        <v>Phoenix Fireball SE</v>
      </c>
      <c r="C27" s="4">
        <v>12</v>
      </c>
      <c r="D27" s="20" t="str">
        <f t="shared" si="13"/>
        <v>Vajda White Sharks</v>
      </c>
      <c r="E27" s="2"/>
      <c r="F27" s="4">
        <v>7</v>
      </c>
      <c r="G27" s="20" t="str">
        <f t="shared" si="14"/>
        <v>Torpedo JSC-Fort</v>
      </c>
      <c r="H27" s="4">
        <v>4</v>
      </c>
      <c r="I27" s="20" t="str">
        <f t="shared" si="15"/>
        <v>Dunai Krokodilok</v>
      </c>
      <c r="J27" s="2"/>
      <c r="K27" s="4">
        <v>5</v>
      </c>
      <c r="L27" s="20" t="str">
        <f t="shared" si="16"/>
        <v>SZABADNAPOS</v>
      </c>
      <c r="M27" s="4">
        <v>4</v>
      </c>
      <c r="N27" s="20" t="str">
        <f t="shared" si="17"/>
        <v>Dunai Krokodilok</v>
      </c>
    </row>
    <row r="28" spans="1:14" ht="12.75">
      <c r="A28" s="4">
        <v>9</v>
      </c>
      <c r="B28" s="20" t="str">
        <f t="shared" si="12"/>
        <v>Szolnok CFK</v>
      </c>
      <c r="C28" s="4">
        <v>11</v>
      </c>
      <c r="D28" s="20" t="str">
        <f t="shared" si="13"/>
        <v>Neumann-Kartal</v>
      </c>
      <c r="E28" s="2"/>
      <c r="F28" s="4">
        <v>12</v>
      </c>
      <c r="G28" s="20" t="str">
        <f t="shared" si="14"/>
        <v>Vajda White Sharks</v>
      </c>
      <c r="H28" s="4">
        <v>9</v>
      </c>
      <c r="I28" s="20" t="str">
        <f t="shared" si="15"/>
        <v>Szolnok CFK</v>
      </c>
      <c r="J28" s="2"/>
      <c r="K28" s="4">
        <v>11</v>
      </c>
      <c r="L28" s="20" t="str">
        <f t="shared" si="16"/>
        <v>Neumann-Kartal</v>
      </c>
      <c r="M28" s="4">
        <v>7</v>
      </c>
      <c r="N28" s="20" t="str">
        <f t="shared" si="17"/>
        <v>Torpedo JSC-Fort</v>
      </c>
    </row>
    <row r="29" spans="1:14" ht="12.75">
      <c r="A29" s="4">
        <v>10</v>
      </c>
      <c r="B29" s="20" t="str">
        <f t="shared" si="12"/>
        <v>SZABADNAPOS</v>
      </c>
      <c r="C29" s="4">
        <v>7</v>
      </c>
      <c r="D29" s="20" t="str">
        <f t="shared" si="13"/>
        <v>Torpedo JSC-Fort</v>
      </c>
      <c r="E29" s="2"/>
      <c r="F29" s="4">
        <v>11</v>
      </c>
      <c r="G29" s="20" t="str">
        <f t="shared" si="14"/>
        <v>Neumann-Kartal</v>
      </c>
      <c r="H29" s="4">
        <v>10</v>
      </c>
      <c r="I29" s="20" t="str">
        <f t="shared" si="15"/>
        <v>SZABADNAPOS</v>
      </c>
      <c r="J29" s="2"/>
      <c r="K29" s="4">
        <v>10</v>
      </c>
      <c r="L29" s="20" t="str">
        <f t="shared" si="16"/>
        <v>SZABADNAPOS</v>
      </c>
      <c r="M29" s="4">
        <v>12</v>
      </c>
      <c r="N29" s="20" t="str">
        <f t="shared" si="17"/>
        <v>Vajda White Sharks</v>
      </c>
    </row>
    <row r="30" spans="2:11" ht="7.5" customHeight="1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0" ht="7.5" customHeight="1">
      <c r="B31" s="3"/>
      <c r="E31" s="6"/>
      <c r="F31" s="6"/>
      <c r="G31" s="6"/>
      <c r="H31" s="6"/>
      <c r="I31" s="6"/>
      <c r="J31" s="6"/>
    </row>
    <row r="32" spans="1:16" ht="12.75">
      <c r="A32" s="36" t="s">
        <v>12</v>
      </c>
      <c r="B32" s="36"/>
      <c r="C32" s="36"/>
      <c r="D32" s="36"/>
      <c r="E32" s="2"/>
      <c r="F32" s="36" t="s">
        <v>13</v>
      </c>
      <c r="G32" s="36"/>
      <c r="H32" s="36"/>
      <c r="I32" s="36"/>
      <c r="J32" s="2"/>
      <c r="K32" s="36" t="s">
        <v>11</v>
      </c>
      <c r="L32" s="36"/>
      <c r="M32" s="36"/>
      <c r="N32" s="36"/>
      <c r="P32" s="13" t="s">
        <v>17</v>
      </c>
    </row>
    <row r="33" spans="1:16" ht="12.75">
      <c r="A33" s="37" t="s">
        <v>1</v>
      </c>
      <c r="B33" s="38"/>
      <c r="C33" s="37" t="s">
        <v>2</v>
      </c>
      <c r="D33" s="38"/>
      <c r="E33" s="2"/>
      <c r="F33" s="37" t="s">
        <v>1</v>
      </c>
      <c r="G33" s="38"/>
      <c r="H33" s="37" t="s">
        <v>2</v>
      </c>
      <c r="I33" s="38"/>
      <c r="J33" s="2"/>
      <c r="K33" s="8">
        <v>1</v>
      </c>
      <c r="L33" s="22" t="str">
        <f>P40</f>
        <v>SZABADNAPOS</v>
      </c>
      <c r="M33" s="4">
        <v>7</v>
      </c>
      <c r="N33" s="20" t="str">
        <f>P38</f>
        <v>Torpedo JSC-Fort</v>
      </c>
      <c r="P33" s="13" t="s">
        <v>54</v>
      </c>
    </row>
    <row r="34" spans="1:16" ht="12.75">
      <c r="A34" s="4">
        <v>1</v>
      </c>
      <c r="B34" s="20" t="str">
        <f aca="true" t="shared" si="18" ref="B34:B39">VLOOKUP(A34,$K$33:$L$44,2)</f>
        <v>SZABADNAPOS</v>
      </c>
      <c r="C34" s="4">
        <v>10</v>
      </c>
      <c r="D34" s="20" t="str">
        <f aca="true" t="shared" si="19" ref="D34:D39">VLOOKUP(C34,$K$33:$L$44,2)</f>
        <v>SZABADNAPOS</v>
      </c>
      <c r="E34" s="2"/>
      <c r="F34" s="4">
        <v>11</v>
      </c>
      <c r="G34" s="20" t="str">
        <f aca="true" t="shared" si="20" ref="G34:G39">VLOOKUP(F34,$K$33:$L$44,2)</f>
        <v>Neumann-Kartal</v>
      </c>
      <c r="H34" s="4">
        <v>1</v>
      </c>
      <c r="I34" s="20" t="str">
        <f aca="true" t="shared" si="21" ref="I34:I39">VLOOKUP(H34,$K$33:$L$44,2)</f>
        <v>SZABADNAPOS</v>
      </c>
      <c r="J34" s="2"/>
      <c r="K34" s="4">
        <v>2</v>
      </c>
      <c r="L34" s="20" t="str">
        <f>P41</f>
        <v>SZABADNAPOS</v>
      </c>
      <c r="M34" s="4">
        <v>8</v>
      </c>
      <c r="N34" s="20" t="str">
        <f>P35</f>
        <v>Phoenix Fireball SE</v>
      </c>
      <c r="P34" s="13" t="s">
        <v>52</v>
      </c>
    </row>
    <row r="35" spans="1:16" ht="12.75">
      <c r="A35" s="4">
        <v>2</v>
      </c>
      <c r="B35" s="20" t="str">
        <f t="shared" si="18"/>
        <v>SZABADNAPOS</v>
      </c>
      <c r="C35" s="4">
        <v>9</v>
      </c>
      <c r="D35" s="20" t="str">
        <f t="shared" si="19"/>
        <v>Szolnok CFK</v>
      </c>
      <c r="E35" s="2"/>
      <c r="F35" s="4">
        <v>10</v>
      </c>
      <c r="G35" s="20" t="str">
        <f t="shared" si="20"/>
        <v>SZABADNAPOS</v>
      </c>
      <c r="H35" s="4">
        <v>2</v>
      </c>
      <c r="I35" s="20" t="str">
        <f t="shared" si="21"/>
        <v>SZABADNAPOS</v>
      </c>
      <c r="J35" s="2"/>
      <c r="K35" s="4">
        <v>3</v>
      </c>
      <c r="L35" s="20" t="str">
        <f>P37</f>
        <v>SZPK-NOKIA</v>
      </c>
      <c r="M35" s="4">
        <v>9</v>
      </c>
      <c r="N35" s="20" t="str">
        <f>P36</f>
        <v>Szolnok CFK</v>
      </c>
      <c r="P35" s="13" t="s">
        <v>22</v>
      </c>
    </row>
    <row r="36" spans="1:16" ht="12.75">
      <c r="A36" s="4">
        <v>3</v>
      </c>
      <c r="B36" s="20" t="str">
        <f t="shared" si="18"/>
        <v>SZPK-NOKIA</v>
      </c>
      <c r="C36" s="4">
        <v>8</v>
      </c>
      <c r="D36" s="20" t="str">
        <f t="shared" si="19"/>
        <v>Phoenix Fireball SE</v>
      </c>
      <c r="E36" s="2"/>
      <c r="F36" s="4">
        <v>9</v>
      </c>
      <c r="G36" s="20" t="str">
        <f t="shared" si="20"/>
        <v>Szolnok CFK</v>
      </c>
      <c r="H36" s="4">
        <v>3</v>
      </c>
      <c r="I36" s="20" t="str">
        <f t="shared" si="21"/>
        <v>SZPK-NOKIA</v>
      </c>
      <c r="J36" s="2"/>
      <c r="K36" s="4">
        <v>4</v>
      </c>
      <c r="L36" s="20" t="str">
        <f>P33</f>
        <v>Dunai Krokodilok</v>
      </c>
      <c r="M36" s="4">
        <v>10</v>
      </c>
      <c r="N36" s="20" t="str">
        <f>P43</f>
        <v>SZABADNAPOS</v>
      </c>
      <c r="P36" s="13" t="s">
        <v>53</v>
      </c>
    </row>
    <row r="37" spans="1:16" ht="12.75">
      <c r="A37" s="4">
        <v>7</v>
      </c>
      <c r="B37" s="20" t="str">
        <f t="shared" si="18"/>
        <v>Torpedo JSC-Fort</v>
      </c>
      <c r="C37" s="4">
        <v>5</v>
      </c>
      <c r="D37" s="20" t="str">
        <f t="shared" si="19"/>
        <v>SZABADNAPOS</v>
      </c>
      <c r="E37" s="2"/>
      <c r="F37" s="4">
        <v>8</v>
      </c>
      <c r="G37" s="20" t="str">
        <f t="shared" si="20"/>
        <v>Phoenix Fireball SE</v>
      </c>
      <c r="H37" s="4">
        <v>4</v>
      </c>
      <c r="I37" s="20" t="str">
        <f t="shared" si="21"/>
        <v>Dunai Krokodilok</v>
      </c>
      <c r="J37" s="2"/>
      <c r="K37" s="4">
        <v>5</v>
      </c>
      <c r="L37" s="20" t="str">
        <f>P41</f>
        <v>SZABADNAPOS</v>
      </c>
      <c r="M37" s="4">
        <v>11</v>
      </c>
      <c r="N37" s="20" t="str">
        <f>P34</f>
        <v>Neumann-Kartal</v>
      </c>
      <c r="P37" s="13" t="s">
        <v>24</v>
      </c>
    </row>
    <row r="38" spans="1:16" ht="12.75">
      <c r="A38" s="4">
        <v>4</v>
      </c>
      <c r="B38" s="20" t="str">
        <f t="shared" si="18"/>
        <v>Dunai Krokodilok</v>
      </c>
      <c r="C38" s="4">
        <v>6</v>
      </c>
      <c r="D38" s="20" t="str">
        <f t="shared" si="19"/>
        <v>Diamonds SK</v>
      </c>
      <c r="E38" s="2"/>
      <c r="F38" s="4">
        <v>6</v>
      </c>
      <c r="G38" s="20" t="str">
        <f t="shared" si="20"/>
        <v>Diamonds SK</v>
      </c>
      <c r="H38" s="4">
        <v>5</v>
      </c>
      <c r="I38" s="20" t="str">
        <f t="shared" si="21"/>
        <v>SZABADNAPOS</v>
      </c>
      <c r="J38" s="2"/>
      <c r="K38" s="4">
        <v>6</v>
      </c>
      <c r="L38" s="20" t="str">
        <f>P32</f>
        <v>Diamonds SK</v>
      </c>
      <c r="M38" s="4">
        <v>12</v>
      </c>
      <c r="N38" s="20" t="str">
        <f>P39</f>
        <v>Vajda White Sharks</v>
      </c>
      <c r="P38" s="13" t="s">
        <v>51</v>
      </c>
    </row>
    <row r="39" spans="1:16" ht="12.75">
      <c r="A39" s="4">
        <v>12</v>
      </c>
      <c r="B39" s="20" t="str">
        <f t="shared" si="18"/>
        <v>Vajda White Sharks</v>
      </c>
      <c r="C39" s="4">
        <v>11</v>
      </c>
      <c r="D39" s="20" t="str">
        <f t="shared" si="19"/>
        <v>Neumann-Kartal</v>
      </c>
      <c r="E39" s="2"/>
      <c r="F39" s="4">
        <v>12</v>
      </c>
      <c r="G39" s="20" t="str">
        <f t="shared" si="20"/>
        <v>Vajda White Sharks</v>
      </c>
      <c r="H39" s="4">
        <v>7</v>
      </c>
      <c r="I39" s="20" t="str">
        <f t="shared" si="21"/>
        <v>Torpedo JSC-Fort</v>
      </c>
      <c r="J39" s="2"/>
      <c r="K39" s="9">
        <v>7</v>
      </c>
      <c r="L39" s="9" t="str">
        <f aca="true" t="shared" si="22" ref="L39:L44">N33</f>
        <v>Torpedo JSC-Fort</v>
      </c>
      <c r="P39" s="13" t="s">
        <v>49</v>
      </c>
    </row>
    <row r="40" spans="1:16" ht="12.75">
      <c r="A40" s="7"/>
      <c r="B40" s="2"/>
      <c r="E40" s="2"/>
      <c r="F40" s="2"/>
      <c r="G40" s="2"/>
      <c r="H40" s="2"/>
      <c r="I40" s="2"/>
      <c r="J40" s="2"/>
      <c r="K40" s="9">
        <v>8</v>
      </c>
      <c r="L40" s="9" t="str">
        <f t="shared" si="22"/>
        <v>Phoenix Fireball SE</v>
      </c>
      <c r="P40" s="13" t="s">
        <v>55</v>
      </c>
    </row>
    <row r="41" spans="1:16" ht="12.75">
      <c r="A41" s="7"/>
      <c r="B41" s="2"/>
      <c r="E41" s="2"/>
      <c r="F41" s="2"/>
      <c r="G41" s="2"/>
      <c r="H41" s="2"/>
      <c r="I41" s="2"/>
      <c r="J41" s="2"/>
      <c r="K41" s="9">
        <v>9</v>
      </c>
      <c r="L41" s="9" t="str">
        <f t="shared" si="22"/>
        <v>Szolnok CFK</v>
      </c>
      <c r="P41" s="13" t="s">
        <v>55</v>
      </c>
    </row>
    <row r="42" spans="1:16" ht="12.75">
      <c r="A42" s="7"/>
      <c r="B42" s="2"/>
      <c r="C42" s="2"/>
      <c r="D42" s="2"/>
      <c r="E42" s="2"/>
      <c r="F42" s="2"/>
      <c r="G42" s="2"/>
      <c r="H42" s="2"/>
      <c r="I42" s="2"/>
      <c r="J42" s="2"/>
      <c r="K42" s="9">
        <v>10</v>
      </c>
      <c r="L42" s="9" t="str">
        <f t="shared" si="22"/>
        <v>SZABADNAPOS</v>
      </c>
      <c r="P42" s="13" t="s">
        <v>55</v>
      </c>
    </row>
    <row r="43" spans="11:16" ht="12.75">
      <c r="K43" s="9">
        <v>11</v>
      </c>
      <c r="L43" s="9" t="str">
        <f t="shared" si="22"/>
        <v>Neumann-Kartal</v>
      </c>
      <c r="P43" s="13" t="s">
        <v>55</v>
      </c>
    </row>
    <row r="44" spans="11:12" ht="12.75">
      <c r="K44" s="9">
        <v>12</v>
      </c>
      <c r="L44" s="9" t="str">
        <f t="shared" si="22"/>
        <v>Vajda White Sharks</v>
      </c>
    </row>
  </sheetData>
  <sheetProtection/>
  <mergeCells count="34">
    <mergeCell ref="A2:D2"/>
    <mergeCell ref="A3:B3"/>
    <mergeCell ref="C3:D3"/>
    <mergeCell ref="F2:I2"/>
    <mergeCell ref="F3:G3"/>
    <mergeCell ref="H3:I3"/>
    <mergeCell ref="K2:N2"/>
    <mergeCell ref="K3:L3"/>
    <mergeCell ref="M3:N3"/>
    <mergeCell ref="K12:N12"/>
    <mergeCell ref="A12:D12"/>
    <mergeCell ref="A13:B13"/>
    <mergeCell ref="C13:D13"/>
    <mergeCell ref="K22:N22"/>
    <mergeCell ref="K13:L13"/>
    <mergeCell ref="M13:N13"/>
    <mergeCell ref="A22:D22"/>
    <mergeCell ref="F22:I22"/>
    <mergeCell ref="F12:I12"/>
    <mergeCell ref="F13:G13"/>
    <mergeCell ref="H13:I13"/>
    <mergeCell ref="K23:L23"/>
    <mergeCell ref="F23:G23"/>
    <mergeCell ref="H23:I23"/>
    <mergeCell ref="A23:B23"/>
    <mergeCell ref="C23:D23"/>
    <mergeCell ref="A32:D32"/>
    <mergeCell ref="K32:N32"/>
    <mergeCell ref="M23:N23"/>
    <mergeCell ref="A33:B33"/>
    <mergeCell ref="C33:D33"/>
    <mergeCell ref="F32:I32"/>
    <mergeCell ref="F33:G33"/>
    <mergeCell ref="H33:I3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&amp;CFIÚ U14 OB
2009-2010
ŐSZ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Vörös László</cp:lastModifiedBy>
  <cp:lastPrinted>2009-08-13T14:20:50Z</cp:lastPrinted>
  <dcterms:created xsi:type="dcterms:W3CDTF">2006-07-31T13:22:49Z</dcterms:created>
  <dcterms:modified xsi:type="dcterms:W3CDTF">2009-09-02T16:01:28Z</dcterms:modified>
  <cp:category/>
  <cp:version/>
  <cp:contentType/>
  <cp:contentStatus/>
</cp:coreProperties>
</file>