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<sst xmlns="http://schemas.openxmlformats.org/spreadsheetml/2006/main" count="44" uniqueCount="29">
  <si>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Fekete Ló F.E.Ajka</t>
  </si>
  <si>
    <t>SZPK OB</t>
  </si>
  <si>
    <t>White Sharks "B"</t>
  </si>
  <si>
    <t>Lizards-Fekete Ló</t>
  </si>
  <si>
    <t>Corvinus Floorball</t>
  </si>
  <si>
    <t>1.játéknap</t>
  </si>
  <si>
    <t>2.játéknap</t>
  </si>
  <si>
    <t>3.játéknap</t>
  </si>
  <si>
    <t>4.játéknap</t>
  </si>
  <si>
    <t>Theresa TG</t>
  </si>
  <si>
    <t>Siketek SC</t>
  </si>
  <si>
    <t>ARES HC "B"</t>
  </si>
  <si>
    <t>Szada SC</t>
  </si>
  <si>
    <t>Neumann Torpedo</t>
  </si>
  <si>
    <t>BUDAPESTI-CSOPORT</t>
  </si>
  <si>
    <t>Szegedi FE</t>
  </si>
  <si>
    <t>Neumann Snipers</t>
  </si>
  <si>
    <t>Rudas FT</t>
  </si>
  <si>
    <t>Bajai Méhek és D.</t>
  </si>
  <si>
    <t>Kecskeméti Ref.Koll</t>
  </si>
  <si>
    <t>DÉLI-CSOPORT</t>
  </si>
  <si>
    <t>MEISE "B"</t>
  </si>
  <si>
    <t>Barcikai SS</t>
  </si>
  <si>
    <t>Miskolci FE "B"</t>
  </si>
  <si>
    <t>Mihes SC</t>
  </si>
  <si>
    <t>Hevesi FE</t>
  </si>
  <si>
    <t>ÉSZAK-NYUGATI-CSOPORT</t>
  </si>
  <si>
    <t>ÉSZAK-KELETI-CSOPORT</t>
  </si>
  <si>
    <t>Hevesi FSE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</si>
</sst>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6" fillId="0" borderId="0" xfId="0" applyFont="1" applyAlignment="1">
      <alignment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tabSelected="1" workbookViewId="0" topLeftCell="C13">
      <selection activeCell="T21" sqref="T21"/>
    </sheetView>
  </sheetViews>
  <sheetFormatPr defaultColWidth="9.140625" defaultRowHeight="12.75"/>
  <cols>
    <col min="1" max="1" width="4.7109375" style="7" customWidth="1"/>
    <col min="2" max="2" width="20.28125" style="0" customWidth="1"/>
    <col min="3" max="3" width="4.7109375" style="7" customWidth="1"/>
    <col min="4" max="4" width="17.421875" style="0" bestFit="1" customWidth="1"/>
    <col min="5" max="5" width="4.7109375" style="0" customWidth="1"/>
    <col min="6" max="6" width="4.7109375" style="11" customWidth="1"/>
    <col min="7" max="7" width="16.140625" style="0" bestFit="1" customWidth="1"/>
    <col min="8" max="8" width="4.7109375" style="7" customWidth="1"/>
    <col min="9" max="9" width="16.140625" style="0" bestFit="1" customWidth="1"/>
    <col min="10" max="10" width="4.7109375" style="2" customWidth="1"/>
    <col min="11" max="11" width="4.7109375" style="7" customWidth="1"/>
    <col min="12" max="12" width="18.140625" style="0" bestFit="1" customWidth="1"/>
    <col min="13" max="13" width="4.7109375" style="11" customWidth="1"/>
    <col min="14" max="14" width="18.140625" style="0" bestFit="1" customWidth="1"/>
    <col min="15" max="15" width="4.7109375" style="2" customWidth="1"/>
    <col min="16" max="16" width="4.7109375" style="7" customWidth="1"/>
    <col min="17" max="17" width="14.28125" style="0" bestFit="1" customWidth="1"/>
    <col min="18" max="18" width="4.7109375" style="7" customWidth="1"/>
    <col min="19" max="19" width="17.00390625" style="0" customWidth="1"/>
  </cols>
  <sheetData>
    <row r="2" ht="15.75">
      <c r="L2" s="21"/>
    </row>
    <row r="4" spans="2:19" ht="15.75">
      <c r="B4" s="36" t="s">
        <v>26</v>
      </c>
      <c r="C4" s="36"/>
      <c r="D4" s="36"/>
      <c r="E4" s="3"/>
      <c r="F4" s="9"/>
      <c r="G4" s="37" t="s">
        <v>14</v>
      </c>
      <c r="H4" s="37"/>
      <c r="I4" s="37"/>
      <c r="L4" s="38" t="s">
        <v>20</v>
      </c>
      <c r="M4" s="38"/>
      <c r="N4" s="38"/>
      <c r="Q4" s="39" t="s">
        <v>27</v>
      </c>
      <c r="R4" s="39"/>
      <c r="S4" s="39"/>
    </row>
    <row r="5" spans="2:19" ht="15.75">
      <c r="B5" s="36"/>
      <c r="C5" s="36"/>
      <c r="D5" s="36"/>
      <c r="E5" s="3"/>
      <c r="F5" s="9"/>
      <c r="G5" s="37"/>
      <c r="H5" s="37"/>
      <c r="I5" s="37"/>
      <c r="L5" s="38"/>
      <c r="M5" s="38"/>
      <c r="N5" s="38"/>
      <c r="Q5" s="39"/>
      <c r="R5" s="39"/>
      <c r="S5" s="39"/>
    </row>
    <row r="6" ht="15.75">
      <c r="K6" s="16"/>
    </row>
    <row r="7" spans="1:19" ht="15.75">
      <c r="A7" s="8"/>
      <c r="B7" s="17" t="s">
        <v>5</v>
      </c>
      <c r="C7" s="8"/>
      <c r="D7" s="4"/>
      <c r="F7" s="10"/>
      <c r="G7" s="18" t="s">
        <v>5</v>
      </c>
      <c r="H7" s="12"/>
      <c r="I7" s="1"/>
      <c r="K7" s="13"/>
      <c r="L7" s="19" t="s">
        <v>5</v>
      </c>
      <c r="M7" s="14"/>
      <c r="N7" s="5"/>
      <c r="P7" s="15"/>
      <c r="Q7" s="20" t="s">
        <v>5</v>
      </c>
      <c r="R7" s="15"/>
      <c r="S7" s="6"/>
    </row>
    <row r="8" spans="1:19" ht="15.75">
      <c r="A8" s="26">
        <v>1</v>
      </c>
      <c r="B8" s="27" t="str">
        <f>VLOOKUP(A8,$A$35:$B$39,2)</f>
        <v>Fekete Ló F.E.Ajka</v>
      </c>
      <c r="C8" s="26">
        <v>2</v>
      </c>
      <c r="D8" s="27" t="str">
        <f>VLOOKUP(C8,$A$35:$B$39,2)</f>
        <v>SZPK OB</v>
      </c>
      <c r="F8" s="28">
        <v>1</v>
      </c>
      <c r="G8" s="29" t="str">
        <f>VLOOKUP(F8,$F$35:$G$39,2)</f>
        <v>Theresa TG</v>
      </c>
      <c r="H8" s="30">
        <v>2</v>
      </c>
      <c r="I8" s="29" t="str">
        <f>VLOOKUP(H8,$F$35:$G$39,2)</f>
        <v>Siketek SC</v>
      </c>
      <c r="K8" s="31">
        <v>1</v>
      </c>
      <c r="L8" s="32" t="str">
        <f>VLOOKUP(K8,$K$35:$L$39,2)</f>
        <v>Szegedi FE</v>
      </c>
      <c r="M8" s="33">
        <v>2</v>
      </c>
      <c r="N8" s="32" t="str">
        <f>VLOOKUP(M8,$K$35:$L$39,2)</f>
        <v>Neumann Snipers</v>
      </c>
      <c r="P8" s="34">
        <v>1</v>
      </c>
      <c r="Q8" s="35" t="str">
        <f>VLOOKUP(P8,$P$35:$Q$39,2)</f>
        <v>MEISE "B"</v>
      </c>
      <c r="R8" s="34">
        <v>2</v>
      </c>
      <c r="S8" s="35" t="str">
        <f>VLOOKUP(R8,$P$35:$Q$38,2)</f>
        <v>Barcikai SS</v>
      </c>
    </row>
    <row r="9" spans="1:19" ht="15.75">
      <c r="A9" s="26">
        <v>3</v>
      </c>
      <c r="B9" s="27" t="str">
        <f>VLOOKUP(A9,$A$35:$B$39,2)</f>
        <v>White Sharks "B"</v>
      </c>
      <c r="C9" s="26">
        <v>4</v>
      </c>
      <c r="D9" s="27" t="str">
        <f>VLOOKUP(C9,$A$35:$B$39,2)</f>
        <v>Lizards-Fekete Ló</v>
      </c>
      <c r="F9" s="28">
        <v>3</v>
      </c>
      <c r="G9" s="29" t="str">
        <f aca="true" t="shared" si="0" ref="G9:G33">VLOOKUP(F9,$F$35:$G$39,2)</f>
        <v>ARES HC "B"</v>
      </c>
      <c r="H9" s="30">
        <v>4</v>
      </c>
      <c r="I9" s="29" t="str">
        <f aca="true" t="shared" si="1" ref="I9:I33">VLOOKUP(H9,$F$35:$G$39,2)</f>
        <v>Szada SC</v>
      </c>
      <c r="K9" s="31">
        <v>3</v>
      </c>
      <c r="L9" s="32" t="str">
        <f aca="true" t="shared" si="2" ref="L9:L33">VLOOKUP(K9,$K$35:$L$39,2)</f>
        <v>Rudas FT</v>
      </c>
      <c r="M9" s="33">
        <v>4</v>
      </c>
      <c r="N9" s="32" t="str">
        <f aca="true" t="shared" si="3" ref="N9:N33">VLOOKUP(M9,$K$35:$L$39,2)</f>
        <v>Bajai Méhek és D.</v>
      </c>
      <c r="P9" s="34">
        <v>3</v>
      </c>
      <c r="Q9" s="35" t="str">
        <f>VLOOKUP(P9,$P$35:$Q$39,2)</f>
        <v>Miskolci FE "B"</v>
      </c>
      <c r="R9" s="34">
        <v>4</v>
      </c>
      <c r="S9" s="35" t="str">
        <f>VLOOKUP(R9,$P$35:$Q$38,2)</f>
        <v>Mihes SC</v>
      </c>
    </row>
    <row r="10" spans="1:19" ht="15.75">
      <c r="A10" s="26">
        <v>1</v>
      </c>
      <c r="B10" s="27" t="str">
        <f>VLOOKUP(A10,$A$35:$B$39,2)</f>
        <v>Fekete Ló F.E.Ajka</v>
      </c>
      <c r="C10" s="26">
        <v>5</v>
      </c>
      <c r="D10" s="27" t="str">
        <f>VLOOKUP(C10,$A$35:$B$39,2)</f>
        <v>Corvinus Floorball</v>
      </c>
      <c r="F10" s="28">
        <v>1</v>
      </c>
      <c r="G10" s="29" t="str">
        <f t="shared" si="0"/>
        <v>Theresa TG</v>
      </c>
      <c r="H10" s="30">
        <v>5</v>
      </c>
      <c r="I10" s="29" t="str">
        <f t="shared" si="1"/>
        <v>Neumann Torpedo</v>
      </c>
      <c r="K10" s="31">
        <v>1</v>
      </c>
      <c r="L10" s="32" t="str">
        <f t="shared" si="2"/>
        <v>Szegedi FE</v>
      </c>
      <c r="M10" s="33">
        <v>5</v>
      </c>
      <c r="N10" s="32" t="str">
        <f t="shared" si="3"/>
        <v>Kecskeméti Ref.Koll</v>
      </c>
      <c r="P10" s="34">
        <v>1</v>
      </c>
      <c r="Q10" s="35" t="str">
        <f>VLOOKUP(P10,$P$35:$Q$39,2)</f>
        <v>MEISE "B"</v>
      </c>
      <c r="R10" s="34">
        <v>5</v>
      </c>
      <c r="S10" s="35" t="s">
        <v>28</v>
      </c>
    </row>
    <row r="11" spans="1:19" ht="15.75">
      <c r="A11" s="26">
        <v>2</v>
      </c>
      <c r="B11" s="27" t="str">
        <f>VLOOKUP(A11,$A$35:$B$39,2)</f>
        <v>SZPK OB</v>
      </c>
      <c r="C11" s="26">
        <v>3</v>
      </c>
      <c r="D11" s="27" t="str">
        <f>VLOOKUP(C11,$A$35:$B$39,2)</f>
        <v>White Sharks "B"</v>
      </c>
      <c r="F11" s="28">
        <v>2</v>
      </c>
      <c r="G11" s="29" t="str">
        <f t="shared" si="0"/>
        <v>Siketek SC</v>
      </c>
      <c r="H11" s="30">
        <v>3</v>
      </c>
      <c r="I11" s="29" t="str">
        <f t="shared" si="1"/>
        <v>ARES HC "B"</v>
      </c>
      <c r="K11" s="31">
        <v>2</v>
      </c>
      <c r="L11" s="32" t="str">
        <f t="shared" si="2"/>
        <v>Neumann Snipers</v>
      </c>
      <c r="M11" s="33">
        <v>3</v>
      </c>
      <c r="N11" s="32" t="str">
        <f t="shared" si="3"/>
        <v>Rudas FT</v>
      </c>
      <c r="P11" s="34">
        <v>2</v>
      </c>
      <c r="Q11" s="35" t="str">
        <f>VLOOKUP(P11,$P$35:$Q$39,2)</f>
        <v>Barcikai SS</v>
      </c>
      <c r="R11" s="34">
        <v>3</v>
      </c>
      <c r="S11" s="35" t="str">
        <f>VLOOKUP(R11,$P$35:$Q$38,2)</f>
        <v>Miskolci FE "B"</v>
      </c>
    </row>
    <row r="12" spans="1:19" ht="15.75">
      <c r="A12" s="26">
        <v>4</v>
      </c>
      <c r="B12" s="27" t="str">
        <f>VLOOKUP(A12,$A$35:$B$39,2)</f>
        <v>Lizards-Fekete Ló</v>
      </c>
      <c r="C12" s="26">
        <v>5</v>
      </c>
      <c r="D12" s="27" t="str">
        <f>VLOOKUP(C12,$A$35:$B$39,2)</f>
        <v>Corvinus Floorball</v>
      </c>
      <c r="F12" s="28">
        <v>4</v>
      </c>
      <c r="G12" s="29" t="str">
        <f t="shared" si="0"/>
        <v>Szada SC</v>
      </c>
      <c r="H12" s="30">
        <v>5</v>
      </c>
      <c r="I12" s="29" t="str">
        <f t="shared" si="1"/>
        <v>Neumann Torpedo</v>
      </c>
      <c r="K12" s="31">
        <v>4</v>
      </c>
      <c r="L12" s="32" t="str">
        <f t="shared" si="2"/>
        <v>Bajai Méhek és D.</v>
      </c>
      <c r="M12" s="33">
        <v>5</v>
      </c>
      <c r="N12" s="32" t="str">
        <f t="shared" si="3"/>
        <v>Kecskeméti Ref.Koll</v>
      </c>
      <c r="P12" s="34">
        <v>4</v>
      </c>
      <c r="Q12" s="35" t="str">
        <f>VLOOKUP(P12,$P$35:$Q$39,2)</f>
        <v>Mihes SC</v>
      </c>
      <c r="R12" s="34">
        <v>5</v>
      </c>
      <c r="S12" s="35" t="s">
        <v>28</v>
      </c>
    </row>
    <row r="13" spans="1:19" ht="15.75">
      <c r="A13" s="8"/>
      <c r="B13" s="4"/>
      <c r="C13" s="8"/>
      <c r="D13" s="4"/>
      <c r="F13" s="10"/>
      <c r="G13" s="1"/>
      <c r="H13" s="12"/>
      <c r="I13" s="1"/>
      <c r="K13" s="13"/>
      <c r="L13" s="5"/>
      <c r="M13" s="14"/>
      <c r="N13" s="5"/>
      <c r="P13" s="15"/>
      <c r="Q13" s="6"/>
      <c r="R13" s="15"/>
      <c r="S13" s="6"/>
    </row>
    <row r="14" spans="1:19" ht="15.75">
      <c r="A14" s="8"/>
      <c r="B14" s="22" t="s">
        <v>6</v>
      </c>
      <c r="C14" s="8"/>
      <c r="D14" s="4"/>
      <c r="F14" s="10"/>
      <c r="G14" s="23" t="s">
        <v>6</v>
      </c>
      <c r="H14" s="12"/>
      <c r="I14" s="1"/>
      <c r="K14" s="13"/>
      <c r="L14" s="24" t="s">
        <v>6</v>
      </c>
      <c r="M14" s="14"/>
      <c r="N14" s="5"/>
      <c r="P14" s="15"/>
      <c r="Q14" s="25" t="s">
        <v>6</v>
      </c>
      <c r="R14" s="15"/>
      <c r="S14" s="6"/>
    </row>
    <row r="15" spans="1:19" ht="15.75">
      <c r="A15" s="26">
        <v>1</v>
      </c>
      <c r="B15" s="27" t="str">
        <f>VLOOKUP(A15,$A$35:$B$39,2)</f>
        <v>Fekete Ló F.E.Ajka</v>
      </c>
      <c r="C15" s="26">
        <v>3</v>
      </c>
      <c r="D15" s="27" t="str">
        <f>VLOOKUP(C15,$A$35:$B$39,2)</f>
        <v>White Sharks "B"</v>
      </c>
      <c r="F15" s="28">
        <v>1</v>
      </c>
      <c r="G15" s="29" t="str">
        <f t="shared" si="0"/>
        <v>Theresa TG</v>
      </c>
      <c r="H15" s="30">
        <v>3</v>
      </c>
      <c r="I15" s="29" t="str">
        <f t="shared" si="1"/>
        <v>ARES HC "B"</v>
      </c>
      <c r="K15" s="31">
        <v>1</v>
      </c>
      <c r="L15" s="32" t="str">
        <f t="shared" si="2"/>
        <v>Szegedi FE</v>
      </c>
      <c r="M15" s="33">
        <v>3</v>
      </c>
      <c r="N15" s="32" t="str">
        <f t="shared" si="3"/>
        <v>Rudas FT</v>
      </c>
      <c r="P15" s="34">
        <v>1</v>
      </c>
      <c r="Q15" s="35" t="str">
        <f aca="true" t="shared" si="4" ref="Q9:Q33">VLOOKUP(P15,$P$35:$Q$39,2)</f>
        <v>MEISE "B"</v>
      </c>
      <c r="R15" s="34">
        <v>3</v>
      </c>
      <c r="S15" s="35" t="str">
        <f>VLOOKUP(R15,$P$35:$Q$38,2)</f>
        <v>Miskolci FE "B"</v>
      </c>
    </row>
    <row r="16" spans="1:19" ht="15.75">
      <c r="A16" s="26">
        <v>2</v>
      </c>
      <c r="B16" s="27" t="str">
        <f>VLOOKUP(A16,$A$35:$B$39,2)</f>
        <v>SZPK OB</v>
      </c>
      <c r="C16" s="26">
        <v>5</v>
      </c>
      <c r="D16" s="27" t="str">
        <f>VLOOKUP(C16,$A$35:$B$39,2)</f>
        <v>Corvinus Floorball</v>
      </c>
      <c r="F16" s="28">
        <v>2</v>
      </c>
      <c r="G16" s="29" t="str">
        <f t="shared" si="0"/>
        <v>Siketek SC</v>
      </c>
      <c r="H16" s="30">
        <v>5</v>
      </c>
      <c r="I16" s="29" t="str">
        <f t="shared" si="1"/>
        <v>Neumann Torpedo</v>
      </c>
      <c r="K16" s="31">
        <v>2</v>
      </c>
      <c r="L16" s="32" t="str">
        <f t="shared" si="2"/>
        <v>Neumann Snipers</v>
      </c>
      <c r="M16" s="33">
        <v>5</v>
      </c>
      <c r="N16" s="32" t="str">
        <f t="shared" si="3"/>
        <v>Kecskeméti Ref.Koll</v>
      </c>
      <c r="P16" s="34">
        <v>2</v>
      </c>
      <c r="Q16" s="35" t="str">
        <f t="shared" si="4"/>
        <v>Barcikai SS</v>
      </c>
      <c r="R16" s="34">
        <v>5</v>
      </c>
      <c r="S16" s="35" t="s">
        <v>28</v>
      </c>
    </row>
    <row r="17" spans="1:19" ht="15.75">
      <c r="A17" s="26">
        <v>4</v>
      </c>
      <c r="B17" s="27" t="str">
        <f>VLOOKUP(A17,$A$35:$B$39,2)</f>
        <v>Lizards-Fekete Ló</v>
      </c>
      <c r="C17" s="26">
        <v>1</v>
      </c>
      <c r="D17" s="27" t="str">
        <f>VLOOKUP(C17,$A$35:$B$39,2)</f>
        <v>Fekete Ló F.E.Ajka</v>
      </c>
      <c r="F17" s="28">
        <v>4</v>
      </c>
      <c r="G17" s="29" t="str">
        <f t="shared" si="0"/>
        <v>Szada SC</v>
      </c>
      <c r="H17" s="30">
        <v>1</v>
      </c>
      <c r="I17" s="29" t="str">
        <f t="shared" si="1"/>
        <v>Theresa TG</v>
      </c>
      <c r="K17" s="31">
        <v>4</v>
      </c>
      <c r="L17" s="32" t="str">
        <f t="shared" si="2"/>
        <v>Bajai Méhek és D.</v>
      </c>
      <c r="M17" s="33">
        <v>1</v>
      </c>
      <c r="N17" s="32" t="str">
        <f t="shared" si="3"/>
        <v>Szegedi FE</v>
      </c>
      <c r="P17" s="34">
        <v>4</v>
      </c>
      <c r="Q17" s="35" t="str">
        <f t="shared" si="4"/>
        <v>Mihes SC</v>
      </c>
      <c r="R17" s="34">
        <v>1</v>
      </c>
      <c r="S17" s="35" t="str">
        <f aca="true" t="shared" si="5" ref="S9:S33">VLOOKUP(R17,$P$35:$Q$38,2)</f>
        <v>MEISE "B"</v>
      </c>
    </row>
    <row r="18" spans="1:19" ht="15.75">
      <c r="A18" s="26">
        <v>3</v>
      </c>
      <c r="B18" s="27" t="str">
        <f>VLOOKUP(A18,$A$35:$B$39,2)</f>
        <v>White Sharks "B"</v>
      </c>
      <c r="C18" s="26">
        <v>5</v>
      </c>
      <c r="D18" s="27" t="str">
        <f>VLOOKUP(C18,$A$35:$B$39,2)</f>
        <v>Corvinus Floorball</v>
      </c>
      <c r="F18" s="28">
        <v>3</v>
      </c>
      <c r="G18" s="29" t="str">
        <f t="shared" si="0"/>
        <v>ARES HC "B"</v>
      </c>
      <c r="H18" s="30">
        <v>5</v>
      </c>
      <c r="I18" s="29" t="str">
        <f t="shared" si="1"/>
        <v>Neumann Torpedo</v>
      </c>
      <c r="K18" s="31">
        <v>3</v>
      </c>
      <c r="L18" s="32" t="str">
        <f t="shared" si="2"/>
        <v>Rudas FT</v>
      </c>
      <c r="M18" s="33">
        <v>5</v>
      </c>
      <c r="N18" s="32" t="str">
        <f t="shared" si="3"/>
        <v>Kecskeméti Ref.Koll</v>
      </c>
      <c r="P18" s="34">
        <v>3</v>
      </c>
      <c r="Q18" s="35" t="str">
        <f t="shared" si="4"/>
        <v>Miskolci FE "B"</v>
      </c>
      <c r="R18" s="34">
        <v>5</v>
      </c>
      <c r="S18" s="35" t="s">
        <v>28</v>
      </c>
    </row>
    <row r="19" spans="1:19" ht="15.75">
      <c r="A19" s="26">
        <v>2</v>
      </c>
      <c r="B19" s="27" t="str">
        <f>VLOOKUP(A19,$A$35:$B$39,2)</f>
        <v>SZPK OB</v>
      </c>
      <c r="C19" s="26">
        <v>4</v>
      </c>
      <c r="D19" s="27" t="str">
        <f>VLOOKUP(C19,$A$35:$B$39,2)</f>
        <v>Lizards-Fekete Ló</v>
      </c>
      <c r="F19" s="28">
        <v>2</v>
      </c>
      <c r="G19" s="29" t="str">
        <f t="shared" si="0"/>
        <v>Siketek SC</v>
      </c>
      <c r="H19" s="30">
        <v>4</v>
      </c>
      <c r="I19" s="29" t="str">
        <f t="shared" si="1"/>
        <v>Szada SC</v>
      </c>
      <c r="K19" s="31">
        <v>2</v>
      </c>
      <c r="L19" s="32" t="str">
        <f t="shared" si="2"/>
        <v>Neumann Snipers</v>
      </c>
      <c r="M19" s="33">
        <v>4</v>
      </c>
      <c r="N19" s="32" t="str">
        <f t="shared" si="3"/>
        <v>Bajai Méhek és D.</v>
      </c>
      <c r="P19" s="34">
        <v>2</v>
      </c>
      <c r="Q19" s="35" t="str">
        <f t="shared" si="4"/>
        <v>Barcikai SS</v>
      </c>
      <c r="R19" s="34">
        <v>4</v>
      </c>
      <c r="S19" s="35" t="str">
        <f t="shared" si="5"/>
        <v>Mihes SC</v>
      </c>
    </row>
    <row r="20" spans="1:19" ht="15.75">
      <c r="A20" s="8"/>
      <c r="B20" s="4"/>
      <c r="C20" s="8"/>
      <c r="D20" s="4"/>
      <c r="F20" s="10"/>
      <c r="G20" s="1"/>
      <c r="H20" s="12"/>
      <c r="I20" s="1"/>
      <c r="K20" s="13"/>
      <c r="L20" s="5"/>
      <c r="M20" s="14"/>
      <c r="N20" s="5"/>
      <c r="P20" s="15"/>
      <c r="Q20" s="6"/>
      <c r="R20" s="15"/>
      <c r="S20" s="6"/>
    </row>
    <row r="21" spans="1:19" ht="15.75">
      <c r="A21" s="8"/>
      <c r="B21" s="22" t="s">
        <v>7</v>
      </c>
      <c r="C21" s="8"/>
      <c r="D21" s="4"/>
      <c r="F21" s="10"/>
      <c r="G21" s="23" t="s">
        <v>7</v>
      </c>
      <c r="H21" s="12"/>
      <c r="I21" s="1"/>
      <c r="K21" s="13"/>
      <c r="L21" s="24" t="s">
        <v>7</v>
      </c>
      <c r="M21" s="14"/>
      <c r="N21" s="5"/>
      <c r="P21" s="15"/>
      <c r="Q21" s="25" t="s">
        <v>7</v>
      </c>
      <c r="R21" s="15"/>
      <c r="S21" s="6"/>
    </row>
    <row r="22" spans="1:19" ht="15.75">
      <c r="A22" s="26">
        <v>2</v>
      </c>
      <c r="B22" s="27" t="str">
        <f>VLOOKUP(A22,$A$35:$B$39,2)</f>
        <v>SZPK OB</v>
      </c>
      <c r="C22" s="26">
        <v>1</v>
      </c>
      <c r="D22" s="27" t="str">
        <f>VLOOKUP(C22,$A$35:$B$39,2)</f>
        <v>Fekete Ló F.E.Ajka</v>
      </c>
      <c r="F22" s="28">
        <v>2</v>
      </c>
      <c r="G22" s="29" t="str">
        <f t="shared" si="0"/>
        <v>Siketek SC</v>
      </c>
      <c r="H22" s="30">
        <v>1</v>
      </c>
      <c r="I22" s="29" t="str">
        <f t="shared" si="1"/>
        <v>Theresa TG</v>
      </c>
      <c r="K22" s="31">
        <v>2</v>
      </c>
      <c r="L22" s="32" t="str">
        <f t="shared" si="2"/>
        <v>Neumann Snipers</v>
      </c>
      <c r="M22" s="33">
        <v>1</v>
      </c>
      <c r="N22" s="32" t="str">
        <f t="shared" si="3"/>
        <v>Szegedi FE</v>
      </c>
      <c r="P22" s="34">
        <v>2</v>
      </c>
      <c r="Q22" s="35" t="str">
        <f t="shared" si="4"/>
        <v>Barcikai SS</v>
      </c>
      <c r="R22" s="34">
        <v>1</v>
      </c>
      <c r="S22" s="35" t="str">
        <f t="shared" si="5"/>
        <v>MEISE "B"</v>
      </c>
    </row>
    <row r="23" spans="1:19" ht="15.75">
      <c r="A23" s="26">
        <v>4</v>
      </c>
      <c r="B23" s="27" t="str">
        <f>VLOOKUP(A23,$A$35:$B$39,2)</f>
        <v>Lizards-Fekete Ló</v>
      </c>
      <c r="C23" s="26">
        <v>3</v>
      </c>
      <c r="D23" s="27" t="str">
        <f>VLOOKUP(C23,$A$35:$B$39,2)</f>
        <v>White Sharks "B"</v>
      </c>
      <c r="F23" s="28">
        <v>4</v>
      </c>
      <c r="G23" s="29" t="str">
        <f t="shared" si="0"/>
        <v>Szada SC</v>
      </c>
      <c r="H23" s="30">
        <v>3</v>
      </c>
      <c r="I23" s="29" t="str">
        <f t="shared" si="1"/>
        <v>ARES HC "B"</v>
      </c>
      <c r="K23" s="31">
        <v>4</v>
      </c>
      <c r="L23" s="32" t="str">
        <f t="shared" si="2"/>
        <v>Bajai Méhek és D.</v>
      </c>
      <c r="M23" s="33">
        <v>3</v>
      </c>
      <c r="N23" s="32" t="str">
        <f t="shared" si="3"/>
        <v>Rudas FT</v>
      </c>
      <c r="P23" s="34">
        <v>4</v>
      </c>
      <c r="Q23" s="35" t="str">
        <f t="shared" si="4"/>
        <v>Mihes SC</v>
      </c>
      <c r="R23" s="34">
        <v>3</v>
      </c>
      <c r="S23" s="35" t="str">
        <f t="shared" si="5"/>
        <v>Miskolci FE "B"</v>
      </c>
    </row>
    <row r="24" spans="1:19" ht="15.75">
      <c r="A24" s="26">
        <v>5</v>
      </c>
      <c r="B24" s="27" t="str">
        <f>VLOOKUP(A24,$A$35:$B$39,2)</f>
        <v>Corvinus Floorball</v>
      </c>
      <c r="C24" s="26">
        <v>1</v>
      </c>
      <c r="D24" s="27" t="str">
        <f>VLOOKUP(C24,$A$35:$B$39,2)</f>
        <v>Fekete Ló F.E.Ajka</v>
      </c>
      <c r="F24" s="28">
        <v>5</v>
      </c>
      <c r="G24" s="29" t="str">
        <f t="shared" si="0"/>
        <v>Neumann Torpedo</v>
      </c>
      <c r="H24" s="30">
        <v>1</v>
      </c>
      <c r="I24" s="29" t="str">
        <f t="shared" si="1"/>
        <v>Theresa TG</v>
      </c>
      <c r="K24" s="31">
        <v>5</v>
      </c>
      <c r="L24" s="32" t="str">
        <f t="shared" si="2"/>
        <v>Kecskeméti Ref.Koll</v>
      </c>
      <c r="M24" s="33">
        <v>1</v>
      </c>
      <c r="N24" s="32" t="str">
        <f t="shared" si="3"/>
        <v>Szegedi FE</v>
      </c>
      <c r="P24" s="34">
        <v>5</v>
      </c>
      <c r="Q24" s="35" t="str">
        <f t="shared" si="4"/>
        <v>Hevesi FE</v>
      </c>
      <c r="R24" s="34">
        <v>1</v>
      </c>
      <c r="S24" s="35" t="str">
        <f t="shared" si="5"/>
        <v>MEISE "B"</v>
      </c>
    </row>
    <row r="25" spans="1:19" ht="15.75">
      <c r="A25" s="26">
        <v>3</v>
      </c>
      <c r="B25" s="27" t="str">
        <f>VLOOKUP(A25,$A$35:$B$39,2)</f>
        <v>White Sharks "B"</v>
      </c>
      <c r="C25" s="26">
        <v>2</v>
      </c>
      <c r="D25" s="27" t="str">
        <f>VLOOKUP(C25,$A$35:$B$39,2)</f>
        <v>SZPK OB</v>
      </c>
      <c r="F25" s="28">
        <v>3</v>
      </c>
      <c r="G25" s="29" t="str">
        <f t="shared" si="0"/>
        <v>ARES HC "B"</v>
      </c>
      <c r="H25" s="30">
        <v>2</v>
      </c>
      <c r="I25" s="29" t="str">
        <f t="shared" si="1"/>
        <v>Siketek SC</v>
      </c>
      <c r="K25" s="31">
        <v>3</v>
      </c>
      <c r="L25" s="32" t="str">
        <f t="shared" si="2"/>
        <v>Rudas FT</v>
      </c>
      <c r="M25" s="33">
        <v>2</v>
      </c>
      <c r="N25" s="32" t="str">
        <f t="shared" si="3"/>
        <v>Neumann Snipers</v>
      </c>
      <c r="P25" s="34">
        <v>3</v>
      </c>
      <c r="Q25" s="35" t="str">
        <f t="shared" si="4"/>
        <v>Miskolci FE "B"</v>
      </c>
      <c r="R25" s="34">
        <v>2</v>
      </c>
      <c r="S25" s="35" t="str">
        <f t="shared" si="5"/>
        <v>Barcikai SS</v>
      </c>
    </row>
    <row r="26" spans="1:19" ht="15.75">
      <c r="A26" s="26">
        <v>5</v>
      </c>
      <c r="B26" s="27" t="str">
        <f>VLOOKUP(A26,$A$35:$B$39,2)</f>
        <v>Corvinus Floorball</v>
      </c>
      <c r="C26" s="26">
        <v>4</v>
      </c>
      <c r="D26" s="27" t="str">
        <f>VLOOKUP(C26,$A$35:$B$39,2)</f>
        <v>Lizards-Fekete Ló</v>
      </c>
      <c r="F26" s="28">
        <v>5</v>
      </c>
      <c r="G26" s="29" t="str">
        <f t="shared" si="0"/>
        <v>Neumann Torpedo</v>
      </c>
      <c r="H26" s="30">
        <v>4</v>
      </c>
      <c r="I26" s="29" t="str">
        <f t="shared" si="1"/>
        <v>Szada SC</v>
      </c>
      <c r="K26" s="31">
        <v>5</v>
      </c>
      <c r="L26" s="32" t="str">
        <f t="shared" si="2"/>
        <v>Kecskeméti Ref.Koll</v>
      </c>
      <c r="M26" s="33">
        <v>4</v>
      </c>
      <c r="N26" s="32" t="str">
        <f t="shared" si="3"/>
        <v>Bajai Méhek és D.</v>
      </c>
      <c r="P26" s="34">
        <v>5</v>
      </c>
      <c r="Q26" s="35" t="str">
        <f>VLOOKUP(P26,$P$35:$Q$39,2)</f>
        <v>Hevesi FE</v>
      </c>
      <c r="R26" s="34">
        <v>4</v>
      </c>
      <c r="S26" s="35" t="str">
        <f t="shared" si="5"/>
        <v>Mihes SC</v>
      </c>
    </row>
    <row r="27" spans="1:19" ht="15.75">
      <c r="A27" s="8"/>
      <c r="B27" s="4"/>
      <c r="C27" s="8"/>
      <c r="D27" s="4"/>
      <c r="F27" s="10"/>
      <c r="G27" s="1"/>
      <c r="H27" s="12"/>
      <c r="I27" s="1"/>
      <c r="K27" s="13"/>
      <c r="L27" s="5"/>
      <c r="M27" s="14"/>
      <c r="N27" s="5"/>
      <c r="P27" s="15"/>
      <c r="Q27" s="6"/>
      <c r="R27" s="15"/>
      <c r="S27" s="6"/>
    </row>
    <row r="28" spans="1:19" ht="15.75">
      <c r="A28" s="8"/>
      <c r="B28" s="22" t="s">
        <v>8</v>
      </c>
      <c r="C28" s="8"/>
      <c r="D28" s="4"/>
      <c r="F28" s="10"/>
      <c r="G28" s="23" t="s">
        <v>8</v>
      </c>
      <c r="H28" s="12"/>
      <c r="I28" s="1"/>
      <c r="K28" s="13"/>
      <c r="L28" s="24" t="s">
        <v>8</v>
      </c>
      <c r="M28" s="14"/>
      <c r="N28" s="5"/>
      <c r="P28" s="15"/>
      <c r="Q28" s="25" t="s">
        <v>8</v>
      </c>
      <c r="R28" s="15"/>
      <c r="S28" s="6"/>
    </row>
    <row r="29" spans="1:19" ht="15.75">
      <c r="A29" s="26">
        <v>3</v>
      </c>
      <c r="B29" s="27" t="str">
        <f>VLOOKUP(A29,$A$35:$B$39,2)</f>
        <v>White Sharks "B"</v>
      </c>
      <c r="C29" s="26">
        <v>1</v>
      </c>
      <c r="D29" s="27" t="str">
        <f>VLOOKUP(C29,$A$35:$B$39,2)</f>
        <v>Fekete Ló F.E.Ajka</v>
      </c>
      <c r="F29" s="28">
        <v>3</v>
      </c>
      <c r="G29" s="29" t="str">
        <f t="shared" si="0"/>
        <v>ARES HC "B"</v>
      </c>
      <c r="H29" s="30">
        <v>1</v>
      </c>
      <c r="I29" s="29" t="str">
        <f t="shared" si="1"/>
        <v>Theresa TG</v>
      </c>
      <c r="K29" s="31">
        <v>3</v>
      </c>
      <c r="L29" s="32" t="str">
        <f t="shared" si="2"/>
        <v>Rudas FT</v>
      </c>
      <c r="M29" s="33">
        <v>1</v>
      </c>
      <c r="N29" s="32" t="str">
        <f t="shared" si="3"/>
        <v>Szegedi FE</v>
      </c>
      <c r="P29" s="34">
        <v>3</v>
      </c>
      <c r="Q29" s="35" t="str">
        <f t="shared" si="4"/>
        <v>Miskolci FE "B"</v>
      </c>
      <c r="R29" s="34">
        <v>1</v>
      </c>
      <c r="S29" s="35" t="str">
        <f t="shared" si="5"/>
        <v>MEISE "B"</v>
      </c>
    </row>
    <row r="30" spans="1:19" ht="15.75">
      <c r="A30" s="26">
        <v>5</v>
      </c>
      <c r="B30" s="27" t="str">
        <f>VLOOKUP(A30,$A$35:$B$39,2)</f>
        <v>Corvinus Floorball</v>
      </c>
      <c r="C30" s="26">
        <v>2</v>
      </c>
      <c r="D30" s="27" t="str">
        <f>VLOOKUP(C30,$A$35:$B$39,2)</f>
        <v>SZPK OB</v>
      </c>
      <c r="F30" s="28">
        <v>5</v>
      </c>
      <c r="G30" s="29" t="str">
        <f t="shared" si="0"/>
        <v>Neumann Torpedo</v>
      </c>
      <c r="H30" s="30">
        <v>2</v>
      </c>
      <c r="I30" s="29" t="str">
        <f t="shared" si="1"/>
        <v>Siketek SC</v>
      </c>
      <c r="K30" s="31">
        <v>5</v>
      </c>
      <c r="L30" s="32" t="str">
        <f t="shared" si="2"/>
        <v>Kecskeméti Ref.Koll</v>
      </c>
      <c r="M30" s="33">
        <v>2</v>
      </c>
      <c r="N30" s="32" t="str">
        <f t="shared" si="3"/>
        <v>Neumann Snipers</v>
      </c>
      <c r="P30" s="34">
        <v>5</v>
      </c>
      <c r="Q30" s="35" t="str">
        <f t="shared" si="4"/>
        <v>Hevesi FE</v>
      </c>
      <c r="R30" s="34">
        <v>2</v>
      </c>
      <c r="S30" s="35" t="str">
        <f t="shared" si="5"/>
        <v>Barcikai SS</v>
      </c>
    </row>
    <row r="31" spans="1:19" ht="15.75">
      <c r="A31" s="26">
        <v>1</v>
      </c>
      <c r="B31" s="27" t="str">
        <f>VLOOKUP(A31,$A$35:$B$39,2)</f>
        <v>Fekete Ló F.E.Ajka</v>
      </c>
      <c r="C31" s="26">
        <v>4</v>
      </c>
      <c r="D31" s="27" t="str">
        <f>VLOOKUP(C31,$A$35:$B$39,2)</f>
        <v>Lizards-Fekete Ló</v>
      </c>
      <c r="F31" s="28">
        <v>1</v>
      </c>
      <c r="G31" s="29" t="str">
        <f t="shared" si="0"/>
        <v>Theresa TG</v>
      </c>
      <c r="H31" s="30">
        <v>4</v>
      </c>
      <c r="I31" s="29" t="str">
        <f t="shared" si="1"/>
        <v>Szada SC</v>
      </c>
      <c r="K31" s="31">
        <v>1</v>
      </c>
      <c r="L31" s="32" t="str">
        <f t="shared" si="2"/>
        <v>Szegedi FE</v>
      </c>
      <c r="M31" s="33">
        <v>4</v>
      </c>
      <c r="N31" s="32" t="str">
        <f t="shared" si="3"/>
        <v>Bajai Méhek és D.</v>
      </c>
      <c r="P31" s="34">
        <v>1</v>
      </c>
      <c r="Q31" s="35" t="str">
        <f t="shared" si="4"/>
        <v>MEISE "B"</v>
      </c>
      <c r="R31" s="34">
        <v>4</v>
      </c>
      <c r="S31" s="35" t="str">
        <f t="shared" si="5"/>
        <v>Mihes SC</v>
      </c>
    </row>
    <row r="32" spans="1:19" ht="15.75">
      <c r="A32" s="26">
        <v>5</v>
      </c>
      <c r="B32" s="27" t="str">
        <f>VLOOKUP(A32,$A$35:$B$39,2)</f>
        <v>Corvinus Floorball</v>
      </c>
      <c r="C32" s="26">
        <v>3</v>
      </c>
      <c r="D32" s="27" t="str">
        <f>VLOOKUP(C32,$A$35:$B$39,2)</f>
        <v>White Sharks "B"</v>
      </c>
      <c r="F32" s="28">
        <v>5</v>
      </c>
      <c r="G32" s="29" t="str">
        <f t="shared" si="0"/>
        <v>Neumann Torpedo</v>
      </c>
      <c r="H32" s="30">
        <v>3</v>
      </c>
      <c r="I32" s="29" t="str">
        <f t="shared" si="1"/>
        <v>ARES HC "B"</v>
      </c>
      <c r="K32" s="31">
        <v>5</v>
      </c>
      <c r="L32" s="32" t="str">
        <f t="shared" si="2"/>
        <v>Kecskeméti Ref.Koll</v>
      </c>
      <c r="M32" s="33">
        <v>3</v>
      </c>
      <c r="N32" s="32" t="str">
        <f t="shared" si="3"/>
        <v>Rudas FT</v>
      </c>
      <c r="P32" s="34">
        <v>5</v>
      </c>
      <c r="Q32" s="35" t="str">
        <f t="shared" si="4"/>
        <v>Hevesi FE</v>
      </c>
      <c r="R32" s="34">
        <v>3</v>
      </c>
      <c r="S32" s="35" t="str">
        <f t="shared" si="5"/>
        <v>Miskolci FE "B"</v>
      </c>
    </row>
    <row r="33" spans="1:19" ht="15.75">
      <c r="A33" s="26">
        <v>4</v>
      </c>
      <c r="B33" s="27" t="str">
        <f>VLOOKUP(A33,$A$35:$B$39,2)</f>
        <v>Lizards-Fekete Ló</v>
      </c>
      <c r="C33" s="26">
        <v>2</v>
      </c>
      <c r="D33" s="27" t="str">
        <f>VLOOKUP(C33,$A$35:$B$39,2)</f>
        <v>SZPK OB</v>
      </c>
      <c r="F33" s="28">
        <v>4</v>
      </c>
      <c r="G33" s="29" t="str">
        <f t="shared" si="0"/>
        <v>Szada SC</v>
      </c>
      <c r="H33" s="30">
        <v>2</v>
      </c>
      <c r="I33" s="29" t="str">
        <f t="shared" si="1"/>
        <v>Siketek SC</v>
      </c>
      <c r="K33" s="31">
        <v>4</v>
      </c>
      <c r="L33" s="32" t="str">
        <f t="shared" si="2"/>
        <v>Bajai Méhek és D.</v>
      </c>
      <c r="M33" s="33">
        <v>2</v>
      </c>
      <c r="N33" s="32" t="str">
        <f t="shared" si="3"/>
        <v>Neumann Snipers</v>
      </c>
      <c r="P33" s="34">
        <v>4</v>
      </c>
      <c r="Q33" s="35" t="str">
        <f t="shared" si="4"/>
        <v>Mihes SC</v>
      </c>
      <c r="R33" s="34">
        <v>2</v>
      </c>
      <c r="S33" s="35" t="str">
        <f t="shared" si="5"/>
        <v>Barcikai SS</v>
      </c>
    </row>
    <row r="34" spans="1:19" ht="15.75">
      <c r="A34" s="8"/>
      <c r="B34" s="4"/>
      <c r="C34" s="8"/>
      <c r="D34" s="4"/>
      <c r="F34" s="10"/>
      <c r="G34" s="1"/>
      <c r="H34" s="12"/>
      <c r="I34" s="1"/>
      <c r="K34" s="13"/>
      <c r="L34" s="5"/>
      <c r="M34" s="14"/>
      <c r="N34" s="5"/>
      <c r="P34" s="15"/>
      <c r="Q34" s="6"/>
      <c r="R34" s="15"/>
      <c r="S34" s="6"/>
    </row>
    <row r="35" spans="1:19" ht="15.75">
      <c r="A35" s="8">
        <v>1</v>
      </c>
      <c r="B35" s="4" t="s">
        <v>0</v>
      </c>
      <c r="C35" s="8"/>
      <c r="D35" s="4"/>
      <c r="F35" s="10">
        <v>1</v>
      </c>
      <c r="G35" s="1" t="s">
        <v>9</v>
      </c>
      <c r="H35" s="12"/>
      <c r="I35" s="1"/>
      <c r="K35" s="13">
        <v>1</v>
      </c>
      <c r="L35" s="5" t="s">
        <v>15</v>
      </c>
      <c r="M35" s="14"/>
      <c r="N35" s="5"/>
      <c r="P35" s="15">
        <v>1</v>
      </c>
      <c r="Q35" s="6" t="s">
        <v>21</v>
      </c>
      <c r="R35" s="15"/>
      <c r="S35" s="6"/>
    </row>
    <row r="36" spans="1:19" ht="15.75">
      <c r="A36" s="8">
        <v>2</v>
      </c>
      <c r="B36" s="4" t="s">
        <v>1</v>
      </c>
      <c r="C36" s="8"/>
      <c r="D36" s="4"/>
      <c r="F36" s="10">
        <v>2</v>
      </c>
      <c r="G36" s="1" t="s">
        <v>10</v>
      </c>
      <c r="H36" s="12"/>
      <c r="I36" s="1"/>
      <c r="K36" s="13">
        <v>2</v>
      </c>
      <c r="L36" s="5" t="s">
        <v>16</v>
      </c>
      <c r="M36" s="14"/>
      <c r="N36" s="5"/>
      <c r="P36" s="15">
        <v>2</v>
      </c>
      <c r="Q36" s="6" t="s">
        <v>22</v>
      </c>
      <c r="R36" s="15"/>
      <c r="S36" s="6"/>
    </row>
    <row r="37" spans="1:19" ht="15.75">
      <c r="A37" s="8">
        <v>3</v>
      </c>
      <c r="B37" s="4" t="s">
        <v>2</v>
      </c>
      <c r="C37" s="8"/>
      <c r="D37" s="4"/>
      <c r="F37" s="10">
        <v>3</v>
      </c>
      <c r="G37" s="1" t="s">
        <v>11</v>
      </c>
      <c r="H37" s="12"/>
      <c r="I37" s="1"/>
      <c r="K37" s="13">
        <v>3</v>
      </c>
      <c r="L37" s="5" t="s">
        <v>17</v>
      </c>
      <c r="M37" s="14"/>
      <c r="N37" s="5"/>
      <c r="P37" s="15">
        <v>3</v>
      </c>
      <c r="Q37" s="6" t="s">
        <v>23</v>
      </c>
      <c r="R37" s="15"/>
      <c r="S37" s="6"/>
    </row>
    <row r="38" spans="1:19" ht="15.75">
      <c r="A38" s="8">
        <v>4</v>
      </c>
      <c r="B38" s="4" t="s">
        <v>3</v>
      </c>
      <c r="C38" s="8"/>
      <c r="D38" s="4"/>
      <c r="F38" s="10">
        <v>4</v>
      </c>
      <c r="G38" s="1" t="s">
        <v>12</v>
      </c>
      <c r="H38" s="12"/>
      <c r="I38" s="1"/>
      <c r="K38" s="13">
        <v>4</v>
      </c>
      <c r="L38" s="5" t="s">
        <v>18</v>
      </c>
      <c r="M38" s="14"/>
      <c r="N38" s="5"/>
      <c r="P38" s="15">
        <v>4</v>
      </c>
      <c r="Q38" s="6" t="s">
        <v>24</v>
      </c>
      <c r="R38" s="15"/>
      <c r="S38" s="6"/>
    </row>
    <row r="39" spans="1:19" ht="15.75">
      <c r="A39" s="8">
        <v>5</v>
      </c>
      <c r="B39" s="4" t="s">
        <v>4</v>
      </c>
      <c r="C39" s="8"/>
      <c r="D39" s="4"/>
      <c r="F39" s="10">
        <v>5</v>
      </c>
      <c r="G39" s="1" t="s">
        <v>13</v>
      </c>
      <c r="H39" s="12"/>
      <c r="I39" s="1"/>
      <c r="K39" s="13">
        <v>5</v>
      </c>
      <c r="L39" s="5" t="s">
        <v>19</v>
      </c>
      <c r="M39" s="14"/>
      <c r="N39" s="5"/>
      <c r="P39" s="15">
        <v>5</v>
      </c>
      <c r="Q39" s="6" t="s">
        <v>25</v>
      </c>
      <c r="R39" s="15"/>
      <c r="S39" s="6"/>
    </row>
  </sheetData>
  <mergeCells count="4">
    <mergeCell ref="B4:D5"/>
    <mergeCell ref="G4:I5"/>
    <mergeCell ref="L4:N5"/>
    <mergeCell ref="Q4:S5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tanar</dc:creator>
  <cp:keywords/>
  <dc:description/>
  <cp:lastModifiedBy>tanar</cp:lastModifiedBy>
  <cp:lastPrinted>2008-07-16T16:19:02Z</cp:lastPrinted>
  <dcterms:created xsi:type="dcterms:W3CDTF">2008-07-16T14:47:19Z</dcterms:created>
  <dcterms:modified xsi:type="dcterms:W3CDTF">2008-07-17T19:29:01Z</dcterms:modified>
  <cp:category/>
  <cp:version/>
  <cp:contentType/>
  <cp:contentStatus/>
</cp:coreProperties>
</file>